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5" activeTab="7"/>
  </bookViews>
  <sheets>
    <sheet name="Naslovna stranica " sheetId="1" r:id="rId1"/>
    <sheet name="Opći dio- Izvršenje 6-2021." sheetId="2" r:id="rId2"/>
    <sheet name="Izvori financiranja " sheetId="3" r:id="rId3"/>
    <sheet name="Realizacija - Rashodi" sheetId="4" r:id="rId4"/>
    <sheet name="Realizacija - Rashodi (2)" sheetId="5" r:id="rId5"/>
    <sheet name="Realizacija - Rashodi (3)" sheetId="6" r:id="rId6"/>
    <sheet name="Posebni dio " sheetId="7" r:id="rId7"/>
    <sheet name="Plan razvojnih programa " sheetId="8" r:id="rId8"/>
  </sheets>
  <definedNames/>
  <calcPr fullCalcOnLoad="1"/>
</workbook>
</file>

<file path=xl/sharedStrings.xml><?xml version="1.0" encoding="utf-8"?>
<sst xmlns="http://schemas.openxmlformats.org/spreadsheetml/2006/main" count="3442" uniqueCount="844">
  <si>
    <t/>
  </si>
  <si>
    <t>BROJ KONTA</t>
  </si>
  <si>
    <t>INDEKS</t>
  </si>
  <si>
    <t>SVEUKUPNO PRIHODI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</si>
  <si>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</si>
  <si>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</si>
  <si>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</si>
  <si>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</si>
  <si>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</si>
  <si>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</si>
  <si>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</si>
  <si>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</si>
  <si>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</si>
  <si>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</si>
  <si>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</si>
  <si>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</si>
  <si>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</si>
  <si>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</si>
  <si>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</si>
  <si>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</si>
  <si>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</si>
  <si>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</si>
  <si>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</si>
  <si>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</si>
  <si>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</si>
  <si>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</si>
  <si>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</si>
  <si>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</si>
  <si>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</si>
  <si>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</si>
  <si>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</si>
  <si>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</si>
  <si>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</si>
  <si>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</si>
  <si>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</si>
  <si>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</si>
  <si>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</si>
  <si>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</si>
  <si>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634</t>
  </si>
  <si>
    <t>Pomoći od izvanproračunskih korisnika</t>
  </si>
  <si>
    <t>635</t>
  </si>
  <si>
    <t>Pomoći izravnanja za decentralizirane funkcije</t>
  </si>
  <si>
    <t>6351</t>
  </si>
  <si>
    <t>Tekuće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</si>
  <si>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</si>
  <si>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</si>
  <si>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</si>
  <si>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</si>
  <si>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</si>
  <si>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</si>
  <si>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</si>
  <si>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</si>
  <si>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6382</t>
  </si>
  <si>
    <t>Kapitalne pomoći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</si>
  <si>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</si>
  <si>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</si>
  <si>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</si>
  <si>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</si>
  <si>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</si>
  <si>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</si>
  <si>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</si>
  <si>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</si>
  <si>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</si>
  <si>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</si>
  <si>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</si>
  <si>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</si>
  <si>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</si>
  <si>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</si>
  <si>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</si>
  <si>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</si>
  <si>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</si>
  <si>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</si>
  <si>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</si>
  <si>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</si>
  <si>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</si>
  <si>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</si>
  <si>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</si>
  <si>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</si>
  <si>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</si>
  <si>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</si>
  <si>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</si>
  <si>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</si>
  <si>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</si>
  <si>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</si>
  <si>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</si>
  <si>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</si>
  <si>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</si>
  <si>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</si>
  <si>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</si>
  <si>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</si>
  <si>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</si>
  <si>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</si>
  <si>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</si>
  <si>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</si>
  <si>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</si>
  <si>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</si>
  <si>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</si>
  <si>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</si>
  <si>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</si>
  <si>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</si>
  <si>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Tekuće donacije</t>
  </si>
  <si>
    <t>68</t>
  </si>
  <si>
    <t>Kazne, upravne mjere i ostali prihodi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</si>
  <si>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</si>
  <si>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</si>
  <si>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</si>
  <si>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</si>
  <si>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</si>
  <si>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</si>
  <si>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</si>
  <si>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</si>
  <si>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</si>
  <si>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</si>
  <si>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</si>
  <si>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</si>
  <si>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</si>
  <si>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</si>
  <si>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</si>
  <si>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</si>
  <si>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</si>
  <si>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</si>
  <si>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</si>
  <si>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</si>
  <si>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</si>
  <si>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</si>
  <si>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</si>
  <si>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</si>
  <si>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</si>
  <si>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</si>
  <si>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</si>
  <si>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</si>
  <si>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</si>
  <si>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</si>
  <si>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</si>
  <si>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</si>
  <si>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</si>
  <si>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</si>
  <si>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</si>
  <si>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</si>
  <si>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</si>
  <si>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</si>
  <si>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</si>
  <si>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</si>
  <si>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</si>
  <si>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</si>
  <si>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</si>
  <si>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</si>
  <si>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</si>
  <si>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</si>
  <si>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</si>
  <si>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</si>
  <si>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</si>
  <si>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</si>
  <si>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</si>
  <si>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</si>
  <si>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</si>
  <si>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</si>
  <si>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</si>
  <si>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</si>
  <si>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</si>
  <si>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</si>
  <si>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</si>
  <si>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</si>
  <si>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</si>
  <si>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</si>
  <si>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</si>
  <si>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</si>
  <si>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</si>
  <si>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</si>
  <si>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</si>
  <si>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</si>
  <si>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</si>
  <si>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</si>
  <si>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</si>
  <si>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</si>
  <si>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</si>
  <si>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</si>
  <si>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</si>
  <si>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</si>
  <si>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</si>
  <si>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</si>
  <si>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</si>
  <si>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</si>
  <si>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</si>
  <si>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</si>
  <si>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</si>
  <si>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</si>
  <si>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</si>
  <si>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</si>
  <si>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</si>
  <si>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</si>
  <si>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</si>
  <si>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</si>
  <si>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</si>
  <si>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</si>
  <si>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</si>
  <si>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</si>
  <si>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</si>
  <si>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</si>
  <si>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</si>
  <si>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</si>
  <si>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</si>
  <si>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</si>
  <si>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</si>
  <si>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</si>
  <si>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</si>
  <si>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</si>
  <si>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</si>
  <si>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</si>
  <si>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</si>
  <si>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</si>
  <si>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</si>
  <si>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</si>
  <si>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</si>
  <si>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</si>
  <si>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</si>
  <si>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</si>
  <si>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</si>
  <si>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</si>
  <si>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</si>
  <si>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</si>
  <si>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</si>
  <si>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</si>
  <si>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</si>
  <si>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</si>
  <si>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</si>
  <si>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</si>
  <si>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</si>
  <si>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</si>
  <si>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</si>
  <si>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</si>
  <si>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386</t>
  </si>
  <si>
    <t>Kapitalne pomoći</t>
  </si>
  <si>
    <t>3861</t>
  </si>
  <si>
    <t>Kapitalne pomoći kreditnim i ostalim financijskim institucijama te trgovačkim društvima u javnom sek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</si>
  <si>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</si>
  <si>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</si>
  <si>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</si>
  <si>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</si>
  <si>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</si>
  <si>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</si>
  <si>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</si>
  <si>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</si>
  <si>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</si>
  <si>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</si>
  <si>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</si>
  <si>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</si>
  <si>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</si>
  <si>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</si>
  <si>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</si>
  <si>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</si>
  <si>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</si>
  <si>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</si>
  <si>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</si>
  <si>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</si>
  <si>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</si>
  <si>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</si>
  <si>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</si>
  <si>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</si>
  <si>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4227</t>
  </si>
  <si>
    <t>Uređaji, strojevi i oprema za ostale namjene</t>
  </si>
  <si>
    <t>426</t>
  </si>
  <si>
    <t>Nematerijalna proizvedena imovina</t>
  </si>
  <si>
    <t>4263</t>
  </si>
  <si>
    <t>Umjetnička, literarna i znanstvena djela</t>
  </si>
  <si>
    <t>45</t>
  </si>
  <si>
    <t>Rashodi za dodatna ulaganja na nefinancijskoj imovini</t>
  </si>
  <si>
    <t>451</t>
  </si>
  <si>
    <t>Dodatna ulaganja na građevinskim objektima</t>
  </si>
  <si>
    <t>4511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</si>
  <si>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</si>
  <si>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</si>
  <si>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</si>
  <si>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</si>
  <si>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</si>
  <si>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</si>
  <si>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</si>
  <si>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</si>
  <si>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547</t>
  </si>
  <si>
    <t>Otplata glavnice primljenih zajmova od drugih razina vlasti</t>
  </si>
  <si>
    <t>5471</t>
  </si>
  <si>
    <t>Otplata glavnice primljenih zajmova od državnog proračuna</t>
  </si>
  <si>
    <t xml:space="preserve">I. OPĆI DIO </t>
  </si>
  <si>
    <t>1. Članak</t>
  </si>
  <si>
    <t>A.</t>
  </si>
  <si>
    <t>RAČUN PRIHODA I RASHODA</t>
  </si>
  <si>
    <t xml:space="preserve">Naziv </t>
  </si>
  <si>
    <t xml:space="preserve">Ukupni prihodi </t>
  </si>
  <si>
    <t xml:space="preserve">Ukupni rashodi </t>
  </si>
  <si>
    <t xml:space="preserve">RAZLIKA - VIŠAK / MANJAK </t>
  </si>
  <si>
    <t>B.</t>
  </si>
  <si>
    <t>RAČUN ZADUŽIVANJA/FINANCIRANJA</t>
  </si>
  <si>
    <t>Primici od financijske imovine i zaduživanja</t>
  </si>
  <si>
    <t>NETO ZADUŽIVANJE/FINANCIRANJE</t>
  </si>
  <si>
    <t>C.</t>
  </si>
  <si>
    <t>RASPOLOŽIVA SREDSTVA IZ PRETHODNIH GODINA</t>
  </si>
  <si>
    <t xml:space="preserve">Manjak prihoda iz prethodne godine </t>
  </si>
  <si>
    <t xml:space="preserve">Preneseni višak iz prethodne godine </t>
  </si>
  <si>
    <t>VIŠAK/MANJAK + NETO ZADUŽIVANJA/ FINANCIRANJA + RASPOLOŽIVA SREDSTVA IZ PRETHODNIH GODINA</t>
  </si>
  <si>
    <t xml:space="preserve">Članak 2. </t>
  </si>
  <si>
    <t xml:space="preserve">A. RAČUN PRIHODA I RASHODA - PRIHODI </t>
  </si>
  <si>
    <t>PLANA 2020.</t>
  </si>
  <si>
    <t>IZVRŠENJE 6-2020.</t>
  </si>
  <si>
    <t>IZVRŠENJE 6-2021.</t>
  </si>
  <si>
    <t>3/1</t>
  </si>
  <si>
    <t>3/2</t>
  </si>
  <si>
    <t xml:space="preserve">Ostali prihodi od poreza </t>
  </si>
  <si>
    <t xml:space="preserve">Ostali neraspoređeni prihodi od poreza </t>
  </si>
  <si>
    <t xml:space="preserve">Županijske, gradske i općinske pristojbe i naknade </t>
  </si>
  <si>
    <t xml:space="preserve">POLUGODIŠNJI IZVJEŠTAJ O IZVRŠENJU PRORAČUNA OPĆINE BIBINJE ZA 2021. GODINU - OPĆI DIO </t>
  </si>
  <si>
    <t xml:space="preserve">SVEUKUPNO RASHODI </t>
  </si>
  <si>
    <t xml:space="preserve">VRSTA PRIHODA </t>
  </si>
  <si>
    <t xml:space="preserve">VRSTA RASHODA </t>
  </si>
  <si>
    <t>PLAN 2021.</t>
  </si>
  <si>
    <t xml:space="preserve">A. RAČUN PRIHODA I RASHODA - RASHODI </t>
  </si>
  <si>
    <t xml:space="preserve">VRSTA IZDATAKA </t>
  </si>
  <si>
    <t xml:space="preserve">B. RAČUN ZADUŽIVANJA / FINANCIRANJA </t>
  </si>
  <si>
    <t xml:space="preserve">C. RASPOLOŽIVA SREDSTVA IZ PRETHODNIH GODINA </t>
  </si>
  <si>
    <t xml:space="preserve">Vlastiti izvori </t>
  </si>
  <si>
    <t xml:space="preserve">Rezultat poslovanja </t>
  </si>
  <si>
    <t xml:space="preserve">Višak / manjak prihoda </t>
  </si>
  <si>
    <t xml:space="preserve">VRSTA KONTA </t>
  </si>
  <si>
    <t xml:space="preserve">POLUGODIŠNJI IZVJEŠTAJ O IZVRŠENJU PRORAČUNA OPĆINE BIBINJE ZA 2021. GODINU </t>
  </si>
  <si>
    <t xml:space="preserve">Polugodišnji izvještaj o izvršenju proračuna Općine Bibinje za 2021. godinu sadrži: </t>
  </si>
  <si>
    <t xml:space="preserve">Izvršenje prihoda i rashoda, primitaka i izdataka po ekonomskoj, funkcijskoj, organizacijskoj, programskoj klasifikaciji i po izvorima financiranja utvrđuje se u Računu prihoda i rashoda, Računu financiranja i Posebnom dijelu proračuna za 2021. godinu </t>
  </si>
  <si>
    <t xml:space="preserve">INDEKS </t>
  </si>
  <si>
    <t>IZVRŠENJE 6 - 2020.</t>
  </si>
  <si>
    <t>IZVRŠENJE 6 - 2021.</t>
  </si>
  <si>
    <t>Dio manjka / viška iz prethodne godine koji će se pokriti u razdoblju 2021-2023.</t>
  </si>
  <si>
    <t xml:space="preserve">Manjak / višak  za pokriće u sljedećoj godini </t>
  </si>
  <si>
    <t>Na temelju članka 109. Zakona o proračunu (''Narodne novine'', broj 87/08,136/12,15/15 ), članka 15. stavka 3. Pravilnika o polugodišnjem i godišnjem izvještaju izvršenju proračuna ( Narodne novine 24/13 i 102/17) i članka 31.  Statuta Općine Bibinje („Službeni glasnik Općine Bibinje”  broj 1/21) Općinsko vijeće Općine Bibinje na svojoj 4. sjednici održanoj dana 3.11. 2021. godine, donosi:</t>
  </si>
  <si>
    <t xml:space="preserve">PRIHODI PREMA IZVORIMA FINANCIRANJA </t>
  </si>
  <si>
    <t xml:space="preserve">ŠIFRA IZVORA </t>
  </si>
  <si>
    <t xml:space="preserve">VRSTA IZVORA FINANCIRANJA </t>
  </si>
  <si>
    <t>Izvor  1.</t>
  </si>
  <si>
    <t>OPĆI PRIHODI I PRIMICI</t>
  </si>
  <si>
    <t>Izvor  1.1.</t>
  </si>
  <si>
    <t>OPĆI PRIHODI</t>
  </si>
  <si>
    <t>Izvor  3.</t>
  </si>
  <si>
    <t>VLASTITI PRIHODI</t>
  </si>
  <si>
    <t>Izvor  3.1.</t>
  </si>
  <si>
    <t>VLASTITI PRIHODI PRORAČUNSKIH KORISNIKA</t>
  </si>
  <si>
    <t>Izvor  4.</t>
  </si>
  <si>
    <t>PRIHODI ZA POSEBNE NAMJENE</t>
  </si>
  <si>
    <t>Izvor  4.1.</t>
  </si>
  <si>
    <t>NAKNADA ZA ZADRŽAVANJE NEZ. IZG. ZGRADA</t>
  </si>
  <si>
    <t>Izvor  4.2.</t>
  </si>
  <si>
    <t>KOMUNALNI DOPRINOS I NAKNADA</t>
  </si>
  <si>
    <t>Izvor  4.3.</t>
  </si>
  <si>
    <t>OSTALI PRIHODI ZA POSEBNE NAMJENE</t>
  </si>
  <si>
    <t>Izvor  5.</t>
  </si>
  <si>
    <t>POMOĆI</t>
  </si>
  <si>
    <t>Izvor  5.1.</t>
  </si>
  <si>
    <t>TEKUĆE POMOĆI</t>
  </si>
  <si>
    <t>Izvor  5.2.</t>
  </si>
  <si>
    <t>KAPITALNE POMOĆI</t>
  </si>
  <si>
    <t>Izvor  5.3.</t>
  </si>
  <si>
    <t>POMOĆI OD IZVANPRORAČUNSKIH KORISNIKA</t>
  </si>
  <si>
    <t>Izvor  5.4.</t>
  </si>
  <si>
    <t>POMOĆI TEMELJEM PRIJENOSA EU SREDSTAVA</t>
  </si>
  <si>
    <t>Izvor  5.5.</t>
  </si>
  <si>
    <t>REFUNDACIJA IZ POMOĆI EU</t>
  </si>
  <si>
    <t>Izvor  6.</t>
  </si>
  <si>
    <t>DONACIJE</t>
  </si>
  <si>
    <t>Izvor  6.1.</t>
  </si>
  <si>
    <t>TEKUĆE DONACIJE</t>
  </si>
  <si>
    <t>Izvor  7.</t>
  </si>
  <si>
    <t>PRIHODI OD PRODAJE ILI ZAMJENE NEFINANCIJSKE IMOVINE</t>
  </si>
  <si>
    <t>Izvor  7.1.</t>
  </si>
  <si>
    <t>PRIHODI OD PRODAJE NEPROIZVEDENE DUG. IMOVINE</t>
  </si>
  <si>
    <t xml:space="preserve">RASHODI PREMA IZVORIMA FINANCIRANJA </t>
  </si>
  <si>
    <t>ŠIFRA IZVORA</t>
  </si>
  <si>
    <t>IZVRŠENJE 6 -2020.</t>
  </si>
  <si>
    <t>SVEUKUPNO RASHODI / IZDACI</t>
  </si>
  <si>
    <t xml:space="preserve">IZDACI PREMA IZVORIMA FINANCIRANJA </t>
  </si>
  <si>
    <t xml:space="preserve">IZVRŠENJE PO FUNKCIJSKOJ KLASIFIKACIJI </t>
  </si>
  <si>
    <t>IZVRŠENJE 1.-6. 2020.</t>
  </si>
  <si>
    <t xml:space="preserve">I. IZMJENE I DOPUNE 2021. </t>
  </si>
  <si>
    <t>IZVRŠENJE 1.-6. 2021.</t>
  </si>
  <si>
    <t>INDEKS 3/1</t>
  </si>
  <si>
    <t>INDEKS 3/2</t>
  </si>
  <si>
    <t>SVEUKUPNO RASHODI</t>
  </si>
  <si>
    <t>Funkcijska klasifikacija  01</t>
  </si>
  <si>
    <t>Opće javne usluge</t>
  </si>
  <si>
    <t>Funkcijska klasifikacija  011</t>
  </si>
  <si>
    <t>Izvršna  i zakonodavna tijela, financijski i fiskalni poslovi, vanjski poslovi</t>
  </si>
  <si>
    <t>Funkcijska klasifikacija  0111</t>
  </si>
  <si>
    <t>Izvršna  i zakonodavna tijela</t>
  </si>
  <si>
    <t>Funkcijska klasifikacija  0112</t>
  </si>
  <si>
    <t>Financijski i fiskalni poslovi</t>
  </si>
  <si>
    <t>Funkcijska klasifikacija  013</t>
  </si>
  <si>
    <t>Opće usluge</t>
  </si>
  <si>
    <t>Funkcijska klasifikacija  0133</t>
  </si>
  <si>
    <t>Ostale opće usluge</t>
  </si>
  <si>
    <t>Funkcijska klasifikacija  03</t>
  </si>
  <si>
    <t>Javni red i sigurnost</t>
  </si>
  <si>
    <t>Funkcijska klasifikacija  032</t>
  </si>
  <si>
    <t>Usluge protupožarne zaštite</t>
  </si>
  <si>
    <t>Funkcijska klasifikacija  0320</t>
  </si>
  <si>
    <t>Funkcijska klasifikacija  036</t>
  </si>
  <si>
    <t>Rashodi za javni red i sigurnost koji nisu drugdje svrstani</t>
  </si>
  <si>
    <t>Funkcijska klasifikacija  0360</t>
  </si>
  <si>
    <t>Funkcijska klasifikacija  04</t>
  </si>
  <si>
    <t>Ekonomski poslovi</t>
  </si>
  <si>
    <t>Funkcijska klasifikacija  041</t>
  </si>
  <si>
    <t>Opći ekonomski, trgovački i poslovi vezani uz rad</t>
  </si>
  <si>
    <t>Funkcijska klasifikacija  0412</t>
  </si>
  <si>
    <t>Opći poslovi vezani uz rad</t>
  </si>
  <si>
    <t>Funkcijska klasifikacija  042</t>
  </si>
  <si>
    <t>Poljoprivreda, šumarstvo, ribarstvo i lov</t>
  </si>
  <si>
    <t>Funkcijska klasifikacija  0421</t>
  </si>
  <si>
    <t>Poljoprivreda</t>
  </si>
  <si>
    <t>Funkcijska klasifikacija  047</t>
  </si>
  <si>
    <t>Ostale industrije</t>
  </si>
  <si>
    <t>Funkcijska klasifikacija  0473</t>
  </si>
  <si>
    <t>Turizam</t>
  </si>
  <si>
    <t>Funkcijska klasifikacija  049</t>
  </si>
  <si>
    <t>Ekonomski poslovi koji nisu drugdje svrstani</t>
  </si>
  <si>
    <t>Funkcijska klasifikacija  0490</t>
  </si>
  <si>
    <t>Funkcijska klasifikacija  05</t>
  </si>
  <si>
    <t>Zaštita okoliša</t>
  </si>
  <si>
    <t>Funkcijska klasifikacija  051</t>
  </si>
  <si>
    <t>Gospodarenje otpadom</t>
  </si>
  <si>
    <t>Funkcijska klasifikacija  0510</t>
  </si>
  <si>
    <t>Funkcijska klasifikacija  052</t>
  </si>
  <si>
    <t>Gospodarenje otpadnim vodama</t>
  </si>
  <si>
    <t>Funkcijska klasifikacija  0520</t>
  </si>
  <si>
    <t>Funkcijska klasifikacija  053</t>
  </si>
  <si>
    <t>Smanjenje zagađivanja</t>
  </si>
  <si>
    <t>Funkcijska klasifikacija  0530</t>
  </si>
  <si>
    <t>Funkcijska klasifikacija  056</t>
  </si>
  <si>
    <t>Poslovi i usluge zaštite okoliša koji nisu drugdje svrstani</t>
  </si>
  <si>
    <t>Funkcijska klasifikacija  0560</t>
  </si>
  <si>
    <t>Funkcijska klasifikacija  06</t>
  </si>
  <si>
    <t>Usluge unapređenja stanovanja i zajednice</t>
  </si>
  <si>
    <t>Funkcijska klasifikacija  062</t>
  </si>
  <si>
    <t>Razvoj zajednice</t>
  </si>
  <si>
    <t>Funkcijska klasifikacija  0620</t>
  </si>
  <si>
    <t xml:space="preserve">Ostali rashodi </t>
  </si>
  <si>
    <t>Funkcijska klasifikacija  063</t>
  </si>
  <si>
    <t>Opskrba vodom</t>
  </si>
  <si>
    <t>Funkcijska klasifikacija  0630</t>
  </si>
  <si>
    <t>Funkcijska klasifikacija  064</t>
  </si>
  <si>
    <t>Ulična rasvjeta</t>
  </si>
  <si>
    <t>Funkcijska klasifikacija  0640</t>
  </si>
  <si>
    <t>Funkcijska klasifikacija  07</t>
  </si>
  <si>
    <t>Zdravstvo</t>
  </si>
  <si>
    <t>Funkcijska klasifikacija  074</t>
  </si>
  <si>
    <t>Službe javnog zdravstva</t>
  </si>
  <si>
    <t>Funkcijska klasifikacija  0740</t>
  </si>
  <si>
    <t>Funkcijska klasifikacija  08</t>
  </si>
  <si>
    <t>Rekreacija, kultura i religija</t>
  </si>
  <si>
    <t>Funkcijska klasifikacija  081</t>
  </si>
  <si>
    <t>Službe rekreacije i sporta</t>
  </si>
  <si>
    <t>Funkcijska klasifikacija  0810</t>
  </si>
  <si>
    <t>Funkcijska klasifikacija  082</t>
  </si>
  <si>
    <t>Službe kulture</t>
  </si>
  <si>
    <t>Funkcijska klasifikacija  0820</t>
  </si>
  <si>
    <t>Funkcijska klasifikacija  084</t>
  </si>
  <si>
    <t>Religijske i druge službe zajednice</t>
  </si>
  <si>
    <t>Funkcijska klasifikacija  0840</t>
  </si>
  <si>
    <t>Funkcijska klasifikacija  085</t>
  </si>
  <si>
    <t>Istraživanje i razvoj rekreacije, kulture i religije</t>
  </si>
  <si>
    <t>Funkcijska klasifikacija  0850</t>
  </si>
  <si>
    <t>Funkcijska klasifikacija  09</t>
  </si>
  <si>
    <t>Obrazovanje</t>
  </si>
  <si>
    <t>Funkcijska klasifikacija  091</t>
  </si>
  <si>
    <t>Predškolsko i osnovno obrazovanje</t>
  </si>
  <si>
    <t>Funkcijska klasifikacija  0911</t>
  </si>
  <si>
    <t>Predškolsko obrazovanje</t>
  </si>
  <si>
    <t>Funkcijska klasifikacija  0912</t>
  </si>
  <si>
    <t>Osnovno obrazovanje</t>
  </si>
  <si>
    <t>Funkcijska klasifikacija  098</t>
  </si>
  <si>
    <t>Usluge obrazovanja koje nisu drugdje svrstane</t>
  </si>
  <si>
    <t>Funkcijska klasifikacija  0980</t>
  </si>
  <si>
    <t>Funkcijska klasifikacija  10</t>
  </si>
  <si>
    <t>Socijalna zaštita</t>
  </si>
  <si>
    <t>Funkcijska klasifikacija  101</t>
  </si>
  <si>
    <t>Bolest i invaliditet</t>
  </si>
  <si>
    <t>Funkcijska klasifikacija  1011</t>
  </si>
  <si>
    <t>Bolest</t>
  </si>
  <si>
    <t>Funkcijska klasifikacija  1012</t>
  </si>
  <si>
    <t>Invaliditet</t>
  </si>
  <si>
    <t>Funkcijska klasifikacija  102</t>
  </si>
  <si>
    <t>Starost</t>
  </si>
  <si>
    <t>Funkcijska klasifikacija  1020</t>
  </si>
  <si>
    <t>Funkcijska klasifikacija  104</t>
  </si>
  <si>
    <t>Obitelj i djeca</t>
  </si>
  <si>
    <t>Funkcijska klasifikacija  1040</t>
  </si>
  <si>
    <t>Funkcijska klasifikacija  105</t>
  </si>
  <si>
    <t>Nezaposlenost</t>
  </si>
  <si>
    <t>Funkcijska klasifikacija  1050</t>
  </si>
  <si>
    <t>Funkcijska klasifikacija  106</t>
  </si>
  <si>
    <t>Stanovanje</t>
  </si>
  <si>
    <t>Funkcijska klasifikacija  1060</t>
  </si>
  <si>
    <t>Funkcijska klasifikacija  107</t>
  </si>
  <si>
    <t>Socijalna pomoć stanovništvu koje nije obuhvaćeno redovnim socijalnim programima</t>
  </si>
  <si>
    <t>Funkcijska klasifikacija  1070</t>
  </si>
  <si>
    <t>Funkcijska klasifikacija  109</t>
  </si>
  <si>
    <t>Aktivnosti socijalne zaštite koje nisu drugdje svrstane</t>
  </si>
  <si>
    <t>Funkcijska klasifikacija  1090</t>
  </si>
  <si>
    <t xml:space="preserve">POLUGODIŠNJI IZVJEŠTAJ O IZVRŠENJU PRORAČUNA OPĆINE BIBINJE ZA 2021. GODINU - POSEBNI DIO </t>
  </si>
  <si>
    <t xml:space="preserve">IZVRŠENJE PO ORGANIZACIJSKOJ KLASIFIKACIJI </t>
  </si>
  <si>
    <t>Razdjel 010</t>
  </si>
  <si>
    <t>PREDSTAVNIČKA, IZVRŠNA I UPRAVNA TIJELA</t>
  </si>
  <si>
    <t>Glava 01001</t>
  </si>
  <si>
    <t>PREDSTAVNIČKA I IZVRŠNA TIJELA</t>
  </si>
  <si>
    <t>Glava 01002</t>
  </si>
  <si>
    <t>JEDINSTVENI UPRAVNI ODJEL</t>
  </si>
  <si>
    <t>Glava 01003</t>
  </si>
  <si>
    <t>ZAŠTITA I SPAŠAVANJE</t>
  </si>
  <si>
    <t>Glava 01004</t>
  </si>
  <si>
    <t>ODRŽAVANJE KOMUNALNE INFRASTUKTURE, OSTALIH OBJEKATA I ZAŠTITA OKOLIŠA</t>
  </si>
  <si>
    <t>Glava 01005</t>
  </si>
  <si>
    <t>IZGRADNJA KOMUNALNE INFRASTRUKTURE, OSTALIH OBJEKATA I PROSTORNI PLANSKI DOKUMENTI</t>
  </si>
  <si>
    <t>Glava 01006</t>
  </si>
  <si>
    <t>ŠKOLSTVO, PREDŠKOLSKI ODGOJ I OBRAZOVANJE</t>
  </si>
  <si>
    <t>Proračunski korisnik 40971</t>
  </si>
  <si>
    <t>DJEČJI VRTIĆ LEPTIRIĆI</t>
  </si>
  <si>
    <t>Glava 01007</t>
  </si>
  <si>
    <t>KULTURA, SPORT I RELIGIJA</t>
  </si>
  <si>
    <t>Glava 01008</t>
  </si>
  <si>
    <t>SOCIJALNA SKRB I ZDRAVSTVO</t>
  </si>
  <si>
    <t>Glava 01009</t>
  </si>
  <si>
    <t>GOSPODARSTVO</t>
  </si>
  <si>
    <t xml:space="preserve">POLUGODIŠNJE IZVJEŠTAJ O IZVRŠENJU PRORAČUNA OPĆINE BIBINJE ZA 2021. GODINU </t>
  </si>
  <si>
    <t xml:space="preserve">IZVRŠENJE PO IZVORIMA FINANCIRANJA - ORGANIZACIJSKA KLASIFIKACIJA </t>
  </si>
  <si>
    <t xml:space="preserve">I. IZMJENE I DOPUNE </t>
  </si>
  <si>
    <t>Izvor  9.</t>
  </si>
  <si>
    <t>VIŠAK PRIHODA</t>
  </si>
  <si>
    <t>Izvor  9.1.</t>
  </si>
  <si>
    <t>VIŠAK PRIHODA - OPĆINA</t>
  </si>
  <si>
    <t xml:space="preserve">IZVRŠENJE PO PROGRAMSKOJ KLASIFIKACIJI </t>
  </si>
  <si>
    <t>VRSTA RASHODA / IZDATAKA</t>
  </si>
  <si>
    <t>I. IZMJENE I DOPUNE 2021.</t>
  </si>
  <si>
    <t>Program 1001</t>
  </si>
  <si>
    <t>Aktivnost A100101</t>
  </si>
  <si>
    <t>POSLOVANJE PREDSTAVNIČKOG I IZVRŠNOG TIJELA</t>
  </si>
  <si>
    <t>Aktivnost A100102</t>
  </si>
  <si>
    <t>POKROVITELJSTVO POLITIČKIH STRANAKA</t>
  </si>
  <si>
    <t>Program 1002</t>
  </si>
  <si>
    <t>OBILJEŽAVANJE DANA OPĆINE I OSTALE OBLJETNICE</t>
  </si>
  <si>
    <t>Aktivnost A100201</t>
  </si>
  <si>
    <t>OBILJEŽAVANJE DANA OPĆINE</t>
  </si>
  <si>
    <t>Aktivnost A100202</t>
  </si>
  <si>
    <t>OBILJEŽAVANJE OSTALIH OBLJETNICA</t>
  </si>
  <si>
    <t>Program 1003</t>
  </si>
  <si>
    <t>RASHODI POSLOVANJA JUO-A</t>
  </si>
  <si>
    <t>Aktivnost A100301</t>
  </si>
  <si>
    <t>RASHODI ZA ZAPOSLENE JUO-A</t>
  </si>
  <si>
    <t>Aktivnost A100302</t>
  </si>
  <si>
    <t>MATERIJALNI RASHODI</t>
  </si>
  <si>
    <t>324</t>
  </si>
  <si>
    <t>Naknade troškova osobama izvan radnog odnosa</t>
  </si>
  <si>
    <t>3241</t>
  </si>
  <si>
    <t>Aktivnost A100304</t>
  </si>
  <si>
    <t>FINANCIJSKI RASHODI I IZDACI</t>
  </si>
  <si>
    <t>3432</t>
  </si>
  <si>
    <t>Negativne tečajne razlike i razlike zbog primjene valutne klauzule</t>
  </si>
  <si>
    <t>3433</t>
  </si>
  <si>
    <t>Aktivnost A100305</t>
  </si>
  <si>
    <t>PRORAČUNSKA PRIČUVA</t>
  </si>
  <si>
    <t>Kapitalni projekt K100303</t>
  </si>
  <si>
    <t>OPREMANJE POSLOVNIH PROSTORIJA</t>
  </si>
  <si>
    <t>4123</t>
  </si>
  <si>
    <t>Licence</t>
  </si>
  <si>
    <t>4223</t>
  </si>
  <si>
    <t>Oprema za održavanje i zaštitu</t>
  </si>
  <si>
    <t>4262</t>
  </si>
  <si>
    <t>Ulaganja u računalne programe</t>
  </si>
  <si>
    <t>Program 1004</t>
  </si>
  <si>
    <t>Aktivnost A100401</t>
  </si>
  <si>
    <t>SUFINANCIRANJE JAVNE VATROGASNE POSTROJBE ZADAR</t>
  </si>
  <si>
    <t>Aktivnost A100402</t>
  </si>
  <si>
    <t>SUFINANCIRANJE POTREBA ZA ZAŠTITU I SPAŠAVANJE</t>
  </si>
  <si>
    <t>Program 1005</t>
  </si>
  <si>
    <t>ODRŽAVANJE  KOMUNALNE INFRASTRUKTURE</t>
  </si>
  <si>
    <t>Aktivnost A100501</t>
  </si>
  <si>
    <t>ODRŽAVANJE JAVNIH POVRŠINA</t>
  </si>
  <si>
    <t>Aktivnost A100502</t>
  </si>
  <si>
    <t>ODRŽAVANJE JAVNIH ZELENIH POVRŠINA</t>
  </si>
  <si>
    <t>Aktivnost A100503</t>
  </si>
  <si>
    <t>ODRŽAVANJE ČISTOĆE JAVNIH POVRŠINA</t>
  </si>
  <si>
    <t>Aktivnost A100504</t>
  </si>
  <si>
    <t>ODRŽAVANJE NERAZVRSTANIH CESTA</t>
  </si>
  <si>
    <t>Aktivnost A100505</t>
  </si>
  <si>
    <t>ODRŽAVANJE GRAĐEVINA I UREĐAJA JAVNE NAMJENE</t>
  </si>
  <si>
    <t>Aktivnost A100506</t>
  </si>
  <si>
    <t>ODRŽAVANJE GRAĐEVINA JAVNE ODVODNJE OBORINSKIH VODA</t>
  </si>
  <si>
    <t>Aktivnost A100507</t>
  </si>
  <si>
    <t>ODRŽAVANJE JAVNE RASVJETE</t>
  </si>
  <si>
    <t>Program 1006</t>
  </si>
  <si>
    <t>ODRŽAVANJE OSTALE OPĆINSKE INFRASTRUKTURE</t>
  </si>
  <si>
    <t>Aktivnost A100601</t>
  </si>
  <si>
    <t>ODRŽAVANJE OSTALE OPĆINSKE INFRASTRUKTURE I OPREME</t>
  </si>
  <si>
    <t>Aktivnost A100602</t>
  </si>
  <si>
    <t>BOŽIĆNO UREĐENJE OPĆINE</t>
  </si>
  <si>
    <t>Program 1007</t>
  </si>
  <si>
    <t>ZAŠTITA OKOLIŠA</t>
  </si>
  <si>
    <t>Aktivnost A100701</t>
  </si>
  <si>
    <t>DEZINFEKCIJA, DEZINSEKCIJA I DERATIZACIJA</t>
  </si>
  <si>
    <t>Aktivnost A100702</t>
  </si>
  <si>
    <t>SANACIJA KOMUNALNOG OTPADA</t>
  </si>
  <si>
    <t>4225</t>
  </si>
  <si>
    <t>Instrumenti, uređaji i strojevi</t>
  </si>
  <si>
    <t>Aktivnost A100703</t>
  </si>
  <si>
    <t>NAKNADA ZA SMANJENJE KOMUNALNOG OTPADA</t>
  </si>
  <si>
    <t>Aktivnost A100705</t>
  </si>
  <si>
    <t>ZAŠTITA KLIME, MORA I TLA</t>
  </si>
  <si>
    <t>Kapitalni projekt K100704</t>
  </si>
  <si>
    <t>IZGRADNJA RECIKLAŽNOG DVORIŠTA</t>
  </si>
  <si>
    <t>Program 1008</t>
  </si>
  <si>
    <t>IZGRADNJA OBJEKATA I UREĐAJA KOMUNALNE INFRASTRUKTURE</t>
  </si>
  <si>
    <t>Kapitalni projekt K100801</t>
  </si>
  <si>
    <t>IZGRADNJA NERAZVRSTANIH CESTA</t>
  </si>
  <si>
    <t>Kapitalni projekt K100802</t>
  </si>
  <si>
    <t>IZGRADNJA JAVNE RASVJETE</t>
  </si>
  <si>
    <t>Kapitalni projekt K100803</t>
  </si>
  <si>
    <t>IZGRADNJA JAVNIH POVRŠINA</t>
  </si>
  <si>
    <t>Kapitalni projekt K100804</t>
  </si>
  <si>
    <t>IZGRADNJA GROBLJA</t>
  </si>
  <si>
    <t>Program 1009</t>
  </si>
  <si>
    <t>IZGRADNJA OSTALIH OBJEKATA I OPREME</t>
  </si>
  <si>
    <t>Kapitalni projekt K100901</t>
  </si>
  <si>
    <t>IZGRADNJA KANALIZACIJSKE MREŽE</t>
  </si>
  <si>
    <t>Kapitalni projekt K100902</t>
  </si>
  <si>
    <t>IZGRADNJA VODOVODNE MREŽE</t>
  </si>
  <si>
    <t>Kapitalni projekt K100903</t>
  </si>
  <si>
    <t>BRDO KRIŽ</t>
  </si>
  <si>
    <t>Kapitalni projekt K100904</t>
  </si>
  <si>
    <t>ZGRADA OPĆINE BIBINJE</t>
  </si>
  <si>
    <t>Kapitalni projekt K100905</t>
  </si>
  <si>
    <t>DOM KULTURE</t>
  </si>
  <si>
    <t>Kapitalni projekt K100906</t>
  </si>
  <si>
    <t>BIGEĆEVA KUĆA</t>
  </si>
  <si>
    <t>Kapitalni projekt K100907</t>
  </si>
  <si>
    <t>IZGRADNJA I REKONSTRUKCIJA OSTALIH OBJEKATA OD LOKALNOG ZNAČAJA</t>
  </si>
  <si>
    <t>Kapitalni projekt K100908</t>
  </si>
  <si>
    <t>NABAVE OSTALE OPREME I UREĐAJA OD LOKALNOG ZNAČAJA</t>
  </si>
  <si>
    <t>Program 1010</t>
  </si>
  <si>
    <t>PROSTORNO PLANSKI DOKUMENTI</t>
  </si>
  <si>
    <t>Aktivnost A101002</t>
  </si>
  <si>
    <t>KATASTRSKA IZMJERA</t>
  </si>
  <si>
    <t>Kapitalni projekt K101001</t>
  </si>
  <si>
    <t>PROSTORNO I URBANISTIČKO PLANIRANJE</t>
  </si>
  <si>
    <t>Program 1011</t>
  </si>
  <si>
    <t>JAVNE POTREBE U PREDŠKOLSTVU</t>
  </si>
  <si>
    <t>Aktivnost A101104</t>
  </si>
  <si>
    <t>SUFINANCIRANJE CIJENE VRTIĆA ZA DJECU S POTEŠKOĆAMA U RAZVOJU</t>
  </si>
  <si>
    <t>Aktivnost A101303</t>
  </si>
  <si>
    <t>SUFINANCIRANJE CIJENE  PRIVATNIH VRTIĆA</t>
  </si>
  <si>
    <t>Kapitalni projekt K101105</t>
  </si>
  <si>
    <t>IZGRADNJA I OPREMANJE VRTIĆA</t>
  </si>
  <si>
    <t>Program 1012</t>
  </si>
  <si>
    <t>JAVNE POTREBE U ŠKOLSTVU</t>
  </si>
  <si>
    <t>Aktivnost A101201</t>
  </si>
  <si>
    <t>FINANCIRANJE DODATNE NASTAVE U OŠ STJEPANA RADIĆA BIBINJE</t>
  </si>
  <si>
    <t>Aktivnost A101202</t>
  </si>
  <si>
    <t>SUFINANCIRANJE RADNIH MATERIJALA UČENICIMA OŠ STJEPANA RADIĆA BIBINJE</t>
  </si>
  <si>
    <t>Aktivnost A101203</t>
  </si>
  <si>
    <t>FINANANCIRANJE LOGOPEDA U OŠ STJEPANA RADIĆA BIBINJE</t>
  </si>
  <si>
    <t>Aktivnost A101204</t>
  </si>
  <si>
    <t>SUFINANCIRANJE OSTALIH IZVANŠKOLSKIH AKTIVNOSTI U OŠ STJEPANA RADIĆA BIBINJE</t>
  </si>
  <si>
    <t>Program 1021</t>
  </si>
  <si>
    <t>STIPENDIJE I ŠKOLARINE</t>
  </si>
  <si>
    <t>Aktivnost A102101</t>
  </si>
  <si>
    <t>Aktivnost A101101</t>
  </si>
  <si>
    <t>REDOVNA DJELATNOST DJEČJEG VRTIĆA LEPTIRIĆI</t>
  </si>
  <si>
    <t>3227</t>
  </si>
  <si>
    <t>Službena, radna i zaštitna odjeća i obuća</t>
  </si>
  <si>
    <t>Aktivnost A101102</t>
  </si>
  <si>
    <t>PROJEKT ISPUNJENIJE DJETINJSTVO</t>
  </si>
  <si>
    <t>Program 1013</t>
  </si>
  <si>
    <t>JAVNE POTREBE U KULTURI</t>
  </si>
  <si>
    <t>Aktivnost A101301</t>
  </si>
  <si>
    <t>ORGANIZIRANJE KULTURNIH MANIFESTACIJA</t>
  </si>
  <si>
    <t>Aktivnost A101302</t>
  </si>
  <si>
    <t>SUFINANCIRANJE PROGRAMA UDRUGA U KULTURI</t>
  </si>
  <si>
    <t>MONOGRAFIJA</t>
  </si>
  <si>
    <t>Aktivnost A101304</t>
  </si>
  <si>
    <t>PROJKET "DRUŠTVENI CENTAR BIBINJE"</t>
  </si>
  <si>
    <t>4226</t>
  </si>
  <si>
    <t>Sportska i glazbena oprema</t>
  </si>
  <si>
    <t>Tekući projekt T101305</t>
  </si>
  <si>
    <t>ARHEOLOŠKA ISTRAŽIVANJA</t>
  </si>
  <si>
    <t>Program 1014</t>
  </si>
  <si>
    <t>JAVNE POTREBE U SPORTU</t>
  </si>
  <si>
    <t>Aktivnost A101401</t>
  </si>
  <si>
    <t>SUFINANCIRANJE PROGRAMA SPORTSKIH UDRUGA</t>
  </si>
  <si>
    <t>Aktivnost A101402</t>
  </si>
  <si>
    <t>ODRŽAVANJE SPORTSKIH OBJEKATA</t>
  </si>
  <si>
    <t>Kapitalni projekt K101403</t>
  </si>
  <si>
    <t>IZGRADNJA I REKONSTRUKCIJA SPORTSKIH OBJEKATA</t>
  </si>
  <si>
    <t>Program 1020</t>
  </si>
  <si>
    <t>RELIGIJA</t>
  </si>
  <si>
    <t>Aktivnost A102001</t>
  </si>
  <si>
    <t>TEKUĆE DONACIJE VJERSKIM ZAJEDNICAMA</t>
  </si>
  <si>
    <t>Program 1015</t>
  </si>
  <si>
    <t>SOCIJALNA SKRB</t>
  </si>
  <si>
    <t>Aktivnost A101501</t>
  </si>
  <si>
    <t>NAKNADE GRAĐANIMA I KUĆUNSTVIMA</t>
  </si>
  <si>
    <t>Aktivnost A101502</t>
  </si>
  <si>
    <t>SUFINANCIRANJE PROGRAMA UDRUGA</t>
  </si>
  <si>
    <t>Aktivnost A101503</t>
  </si>
  <si>
    <t>PROJEKT PODRŠKOM ZA NJIH</t>
  </si>
  <si>
    <t>Program 1016</t>
  </si>
  <si>
    <t>ZDRAVSTVO</t>
  </si>
  <si>
    <t>Aktivnost A101601</t>
  </si>
  <si>
    <t>POMOĆI ZDRAVSTVENIM USTANOVAMA</t>
  </si>
  <si>
    <t>Aktivnost A101602</t>
  </si>
  <si>
    <t>ZAŠTITA ŽIVOTINJA</t>
  </si>
  <si>
    <t>Program 1017</t>
  </si>
  <si>
    <t>RAZVOJ GOSPODARSKIH DJELATNOSTI</t>
  </si>
  <si>
    <t>Aktivnost A101701</t>
  </si>
  <si>
    <t>TURIZAM</t>
  </si>
  <si>
    <t>Kapitalni projekt K101702</t>
  </si>
  <si>
    <t>POSLOVNA ZONA LONIĆI</t>
  </si>
  <si>
    <t>Program 1018</t>
  </si>
  <si>
    <t>TRGOVAČKA DRUŠTVA U VLASNIŠTVU OPĆINE</t>
  </si>
  <si>
    <t>Aktivnost A101801</t>
  </si>
  <si>
    <t>TRGOVAČKO DRUŠTVO BIBINJAC D.O.O.</t>
  </si>
  <si>
    <t>Aktivnost A101802</t>
  </si>
  <si>
    <t>TRGOVAČKO DRUŠTVO ODOVODNJA BIBINJE-SUKOŠAN D.O.O.</t>
  </si>
  <si>
    <t>Program 1019</t>
  </si>
  <si>
    <t>POLJOPRIVREDA</t>
  </si>
  <si>
    <t>Aktivnost A101902</t>
  </si>
  <si>
    <t>POTICAJ ZA OBITELJSKA POLJOPRIVREDNA GOSPODARSTVA S PODRUČJA OPĆINE BIBINJE</t>
  </si>
  <si>
    <t>Aktivnost A101903</t>
  </si>
  <si>
    <t>ODRŽAVANJE POLJSKIH I ŠUMSKIH PUTEVA</t>
  </si>
  <si>
    <t>Kapitalni projekt K101901</t>
  </si>
  <si>
    <t>ISTRAŽIVANJE I BUŠENJE BUNARA ZA VODU</t>
  </si>
  <si>
    <t>4113</t>
  </si>
  <si>
    <t>Ostala prirodna materijalna imovina</t>
  </si>
  <si>
    <t>Kapitalni projekt K101904</t>
  </si>
  <si>
    <t>IZGRADNJA POLJSKIH PUTEVA</t>
  </si>
  <si>
    <t>POLUGODIŠNJE IZVRŠENJE  PLANA RAZVOJNIH PROGRAMA OPĆINE BIBINJE</t>
  </si>
  <si>
    <t>ZA 2021. GODINU</t>
  </si>
  <si>
    <t xml:space="preserve">Cilj 1. Konkurentno gospodarstvo </t>
  </si>
  <si>
    <t xml:space="preserve">Prioritet 1.1. Konkurentnost poduzetništva i turizma </t>
  </si>
  <si>
    <t xml:space="preserve">Aktivnost/ projekt </t>
  </si>
  <si>
    <t>Naziv aktivnosti/ projekta</t>
  </si>
  <si>
    <t>Izmjene i dopune 2021.</t>
  </si>
  <si>
    <t>Izvršenje 6-2021.</t>
  </si>
  <si>
    <t>Plan 2022.</t>
  </si>
  <si>
    <t>Plan 2023.</t>
  </si>
  <si>
    <t>Pokazatelj rezultata</t>
  </si>
  <si>
    <t>Jedinica</t>
  </si>
  <si>
    <t xml:space="preserve">Ciljana vrijednost 2022. </t>
  </si>
  <si>
    <t>Ciljana vrjednost 2023.</t>
  </si>
  <si>
    <t>KP- 1017-02</t>
  </si>
  <si>
    <t>Poslovna zona Lonići</t>
  </si>
  <si>
    <t xml:space="preserve">Otvranje novih radnih mjesta </t>
  </si>
  <si>
    <t>broj</t>
  </si>
  <si>
    <t xml:space="preserve">K 1010-01 </t>
  </si>
  <si>
    <t>Prostorno i urbanističko planiranje</t>
  </si>
  <si>
    <t>Prilagoditi prostorne planove za izgradnju gospodarski, turističkih i ugostiteljskih objekata</t>
  </si>
  <si>
    <t>A 1017-01</t>
  </si>
  <si>
    <t>Povećanje broja gostiju i posjećenosti Bibinja</t>
  </si>
  <si>
    <t>posto</t>
  </si>
  <si>
    <t>Cilj 2. Poboljšanje kvalitete života</t>
  </si>
  <si>
    <t xml:space="preserve">Prioritet 2.1. Unapređenje kapaciteta i kvalitete sportskih i kulturnih sadržaja </t>
  </si>
  <si>
    <t xml:space="preserve">A 1014-01 </t>
  </si>
  <si>
    <t>Financiranje rada sportskih udruga i sportaša</t>
  </si>
  <si>
    <t>Aktiviranje djece i mladeži u sport te ostvrivanje sportskih uspjeha</t>
  </si>
  <si>
    <t>A 1013-01</t>
  </si>
  <si>
    <t>Organiziranje kulturnih manifestacija</t>
  </si>
  <si>
    <t xml:space="preserve">Očuvanje i razvoj klapske pjesme i drugih kulturnih događanja </t>
  </si>
  <si>
    <t>A 1013-04</t>
  </si>
  <si>
    <t>Projekt Društveni centar Bibinje</t>
  </si>
  <si>
    <t xml:space="preserve">Broj korisnika koji sudjeluju u društvenim aktivnostima </t>
  </si>
  <si>
    <t xml:space="preserve">Broj </t>
  </si>
  <si>
    <t xml:space="preserve">A 1013-02 </t>
  </si>
  <si>
    <t xml:space="preserve">Sufinanciranje programa udruga u kulturi </t>
  </si>
  <si>
    <t xml:space="preserve">Unapređenje kulturnih programa i aktivnosti </t>
  </si>
  <si>
    <t>Prioritet 2.2. Unapređenje socijalnih usluga</t>
  </si>
  <si>
    <t>A 1015 -03</t>
  </si>
  <si>
    <t>Projket Podrškom za njih</t>
  </si>
  <si>
    <t xml:space="preserve">Broj starijih i nemoćnih kojima je pružena njega </t>
  </si>
  <si>
    <t>A 1012-02</t>
  </si>
  <si>
    <t>Sufinanciranje radnih materijala učenicima OŠ Stjepana Radića</t>
  </si>
  <si>
    <t>Broj učenika kojima se financira radni materijal</t>
  </si>
  <si>
    <t>A 1015-01</t>
  </si>
  <si>
    <t>Naknade građanima i kućanstvima iz proračuna</t>
  </si>
  <si>
    <t>Broj mještana kojima se financijski  pomaže kroz razne socijalne mjere i aktivnost</t>
  </si>
  <si>
    <t>Prioritet 2.3. Razvoj komunalne infrastrukture</t>
  </si>
  <si>
    <t>A 1005-01, 02 i 03</t>
  </si>
  <si>
    <t>Održavanje javnih površina</t>
  </si>
  <si>
    <t>Broj uređenih javnih površina i plaža</t>
  </si>
  <si>
    <t xml:space="preserve">A 1005-04 </t>
  </si>
  <si>
    <t>Održavanje nerazvrstanih cesta</t>
  </si>
  <si>
    <t>Broj uređenih nerazvrstanih cesta i  uređenje novih</t>
  </si>
  <si>
    <t xml:space="preserve">A 1005-07 </t>
  </si>
  <si>
    <t>Održavanje javne rasvjete</t>
  </si>
  <si>
    <t>Broj rasvjetnih tijela</t>
  </si>
  <si>
    <t xml:space="preserve">K 1008-01 </t>
  </si>
  <si>
    <t>Izgradnja nerazvrstanih cesta</t>
  </si>
  <si>
    <t>Izgradnja novih cesta</t>
  </si>
  <si>
    <t>K 1008 -03</t>
  </si>
  <si>
    <t>Izgradnja javnih površina</t>
  </si>
  <si>
    <t>Broj izgrađenih i uređenih javnih površina</t>
  </si>
  <si>
    <t xml:space="preserve">K 1008-02 </t>
  </si>
  <si>
    <t>Izgradnja javne rasvjete Općine Bibinje</t>
  </si>
  <si>
    <t>Izgradnja nove javne rasvjete</t>
  </si>
  <si>
    <t>Prioritet 2.4. Unapređenje zaštite okoliša</t>
  </si>
  <si>
    <t xml:space="preserve">A 1007-01 </t>
  </si>
  <si>
    <t>Dezinfekcija, dezinsekcija i deratizacija</t>
  </si>
  <si>
    <t>Broj provedenih dezinfekcija i deratizacija</t>
  </si>
  <si>
    <t xml:space="preserve">A 1007-02 </t>
  </si>
  <si>
    <t xml:space="preserve"> Sanacija komunalnog otpada </t>
  </si>
  <si>
    <t>Smanjivanje komunalnog otpada i sanacija divljih deponija</t>
  </si>
  <si>
    <t>K 1009-01</t>
  </si>
  <si>
    <t>Izgradnja kanalizacijske mreže</t>
  </si>
  <si>
    <t>Broj zahvaćenih područja razvoja kanalizacijske mreže</t>
  </si>
  <si>
    <t>K 1007-04</t>
  </si>
  <si>
    <t>Izgradnja reciklažnog dvorišta</t>
  </si>
  <si>
    <t xml:space="preserve">Smanjivanje komunalnog otpada </t>
  </si>
  <si>
    <t>Prioritet 2.5. Unapređenje školskog i predškolskog obrazovanja</t>
  </si>
  <si>
    <t>KP 1011-05</t>
  </si>
  <si>
    <t>Izgradnja, rekonstrukcija  i opremanje vrtića</t>
  </si>
  <si>
    <t>Broj korisnika</t>
  </si>
  <si>
    <t xml:space="preserve">A 1011-01 </t>
  </si>
  <si>
    <t xml:space="preserve">Redovna djeltanost DV Leptirići </t>
  </si>
  <si>
    <t>Broj djece u vrtiću</t>
  </si>
  <si>
    <t xml:space="preserve">A 1011-02 </t>
  </si>
  <si>
    <t xml:space="preserve">Projekt Ispunjenije djetinjstvo </t>
  </si>
  <si>
    <t>Poboljašanje usluga predškolskog odgoja</t>
  </si>
  <si>
    <t>A 1011-03</t>
  </si>
  <si>
    <t>Sufinaciranje cijene privatnih vrtića</t>
  </si>
  <si>
    <t xml:space="preserve">Broj djece u vrtiću </t>
  </si>
  <si>
    <t>A 1021-01</t>
  </si>
  <si>
    <t>Stipendije i školarine</t>
  </si>
  <si>
    <t>Broj dodjeljenih stipendija</t>
  </si>
  <si>
    <t xml:space="preserve">A 1012-01, 03 i 04 </t>
  </si>
  <si>
    <t>Sufinanciranje  OŠ Stjepana Radića Bibinje</t>
  </si>
  <si>
    <t>Dodatna nastava</t>
  </si>
  <si>
    <t xml:space="preserve">III. ZAVRŠNE ODREDBE </t>
  </si>
  <si>
    <t>Članak 3.</t>
  </si>
  <si>
    <t xml:space="preserve">Ovaj polugodišnji izvještaj o izvršenju proračuna Općine Bibinje objavi će se na internetskoj stranici općine Bibinje. Opći i posebni dio polugodišnjeg izvršenja proračuna Općine Bibinje za 2021. godinu objaviti će se u Službenom glasniku Općine Bibinje.  </t>
  </si>
  <si>
    <t>KLASA: 021-05/21-01/8</t>
  </si>
  <si>
    <t>OPĆINSKO VIJEĆE BIBINJE</t>
  </si>
  <si>
    <t>URBROJ: 2198/02-01-21-2</t>
  </si>
  <si>
    <t>Predsjednica</t>
  </si>
  <si>
    <t>Bibinje, 3.11.2021.</t>
  </si>
  <si>
    <t>Marijana Kandić, prof.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</si>
</sst>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  <numFmt numFmtId="174" formatCode="0.0%"/>
    <numFmt numFmtId="175" formatCode="_-* #,##0\ _k_n_-;\-* #,##0\ _k_n_-;_-* &quot;-&quot;\ _k_n_-;_-@_-"/>
  </numFmts>
  <fonts count="49">
    <font>
      <sz val="10"/>
      <name val="Arial"/>
      <family val="0"/>
    </font>
    <font>
      <i/>
      <sz val="12"/>
      <name val="Arial Narrow"/>
      <family val="2"/>
    </font>
    <font>
      <sz val="12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i/>
      <sz val="12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E7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31" borderId="8" applyNumberFormat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8" fillId="33" borderId="0" xfId="0" applyNumberFormat="1" applyFont="1" applyFill="1" applyAlignment="1">
      <alignment/>
    </xf>
    <xf numFmtId="3" fontId="7" fillId="0" borderId="0" xfId="0" applyNumberFormat="1" applyFont="1" applyAlignment="1">
      <alignment wrapText="1"/>
    </xf>
    <xf numFmtId="1" fontId="8" fillId="34" borderId="0" xfId="0" applyNumberFormat="1" applyFont="1" applyFill="1" applyAlignment="1">
      <alignment horizontal="left"/>
    </xf>
    <xf numFmtId="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" fontId="16" fillId="35" borderId="0" xfId="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4" fontId="15" fillId="36" borderId="0" xfId="0" applyNumberFormat="1" applyFont="1" applyFill="1" applyAlignment="1">
      <alignment/>
    </xf>
    <xf numFmtId="3" fontId="15" fillId="36" borderId="0" xfId="0" applyNumberFormat="1" applyFont="1" applyFill="1" applyAlignment="1">
      <alignment/>
    </xf>
    <xf numFmtId="4" fontId="15" fillId="36" borderId="0" xfId="0" applyNumberFormat="1" applyFont="1" applyFill="1" applyAlignment="1">
      <alignment/>
    </xf>
    <xf numFmtId="4" fontId="17" fillId="37" borderId="0" xfId="0" applyNumberFormat="1" applyFont="1" applyFill="1" applyAlignment="1">
      <alignment/>
    </xf>
    <xf numFmtId="3" fontId="17" fillId="37" borderId="0" xfId="0" applyNumberFormat="1" applyFont="1" applyFill="1" applyAlignment="1">
      <alignment/>
    </xf>
    <xf numFmtId="4" fontId="17" fillId="37" borderId="0" xfId="0" applyNumberFormat="1" applyFont="1" applyFill="1" applyAlignment="1">
      <alignment/>
    </xf>
    <xf numFmtId="3" fontId="17" fillId="37" borderId="0" xfId="0" applyNumberFormat="1" applyFont="1" applyFill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wrapText="1"/>
    </xf>
    <xf numFmtId="4" fontId="16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4" fontId="15" fillId="38" borderId="0" xfId="0" applyNumberFormat="1" applyFont="1" applyFill="1" applyAlignment="1">
      <alignment/>
    </xf>
    <xf numFmtId="3" fontId="15" fillId="38" borderId="0" xfId="0" applyNumberFormat="1" applyFont="1" applyFill="1" applyAlignment="1">
      <alignment/>
    </xf>
    <xf numFmtId="4" fontId="15" fillId="39" borderId="0" xfId="0" applyNumberFormat="1" applyFont="1" applyFill="1" applyAlignment="1">
      <alignment/>
    </xf>
    <xf numFmtId="3" fontId="15" fillId="39" borderId="0" xfId="0" applyNumberFormat="1" applyFont="1" applyFill="1" applyAlignment="1">
      <alignment/>
    </xf>
    <xf numFmtId="4" fontId="15" fillId="40" borderId="0" xfId="0" applyNumberFormat="1" applyFont="1" applyFill="1" applyAlignment="1">
      <alignment/>
    </xf>
    <xf numFmtId="3" fontId="15" fillId="40" borderId="0" xfId="0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16" fillId="34" borderId="0" xfId="0" applyNumberFormat="1" applyFont="1" applyFill="1" applyAlignment="1">
      <alignment/>
    </xf>
    <xf numFmtId="4" fontId="16" fillId="41" borderId="0" xfId="0" applyNumberFormat="1" applyFont="1" applyFill="1" applyAlignment="1">
      <alignment/>
    </xf>
    <xf numFmtId="4" fontId="16" fillId="42" borderId="0" xfId="0" applyNumberFormat="1" applyFont="1" applyFill="1" applyAlignment="1">
      <alignment/>
    </xf>
    <xf numFmtId="4" fontId="15" fillId="43" borderId="0" xfId="0" applyNumberFormat="1" applyFont="1" applyFill="1" applyAlignment="1">
      <alignment/>
    </xf>
    <xf numFmtId="4" fontId="15" fillId="44" borderId="0" xfId="0" applyNumberFormat="1" applyFont="1" applyFill="1" applyAlignment="1">
      <alignment/>
    </xf>
    <xf numFmtId="4" fontId="15" fillId="45" borderId="0" xfId="0" applyNumberFormat="1" applyFont="1" applyFill="1" applyAlignment="1">
      <alignment/>
    </xf>
    <xf numFmtId="4" fontId="15" fillId="46" borderId="0" xfId="0" applyNumberFormat="1" applyFont="1" applyFill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14" fillId="0" borderId="24" xfId="0" applyFont="1" applyBorder="1" applyAlignment="1">
      <alignment wrapText="1" shrinkToFit="1"/>
    </xf>
    <xf numFmtId="20" fontId="14" fillId="0" borderId="24" xfId="0" applyNumberFormat="1" applyFont="1" applyBorder="1" applyAlignment="1">
      <alignment wrapText="1" shrinkToFi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175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shrinkToFit="1"/>
    </xf>
    <xf numFmtId="0" fontId="13" fillId="0" borderId="24" xfId="0" applyFont="1" applyBorder="1" applyAlignment="1">
      <alignment wrapText="1" shrinkToFit="1"/>
    </xf>
    <xf numFmtId="0" fontId="13" fillId="0" borderId="24" xfId="0" applyFont="1" applyBorder="1" applyAlignment="1">
      <alignment wrapText="1" shrinkToFit="1"/>
    </xf>
    <xf numFmtId="3" fontId="13" fillId="0" borderId="24" xfId="0" applyNumberFormat="1" applyFont="1" applyBorder="1" applyAlignment="1">
      <alignment wrapText="1" shrinkToFit="1"/>
    </xf>
    <xf numFmtId="1" fontId="13" fillId="0" borderId="24" xfId="0" applyNumberFormat="1" applyFont="1" applyBorder="1" applyAlignment="1">
      <alignment wrapText="1" shrinkToFit="1"/>
    </xf>
    <xf numFmtId="20" fontId="13" fillId="0" borderId="24" xfId="0" applyNumberFormat="1" applyFont="1" applyBorder="1" applyAlignment="1">
      <alignment wrapText="1" shrinkToFit="1"/>
    </xf>
    <xf numFmtId="0" fontId="2" fillId="0" borderId="24" xfId="0" applyFont="1" applyBorder="1" applyAlignment="1">
      <alignment wrapText="1" shrinkToFit="1"/>
    </xf>
    <xf numFmtId="175" fontId="2" fillId="0" borderId="24" xfId="0" applyNumberFormat="1" applyFont="1" applyBorder="1" applyAlignment="1">
      <alignment shrinkToFit="1"/>
    </xf>
    <xf numFmtId="0" fontId="13" fillId="0" borderId="24" xfId="0" applyFont="1" applyBorder="1" applyAlignment="1">
      <alignment wrapText="1"/>
    </xf>
    <xf numFmtId="0" fontId="2" fillId="0" borderId="0" xfId="0" applyFont="1" applyAlignment="1">
      <alignment shrinkToFit="1"/>
    </xf>
    <xf numFmtId="175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1">
      <selection activeCell="A7" sqref="A7:C7"/>
    </sheetView>
  </sheetViews>
  <sheetFormatPr defaultColWidth="9.140625" defaultRowHeight="12.75"/>
  <cols>
    <col min="1" max="1" width="3.140625" style="0" customWidth="1"/>
    <col min="2" max="2" width="36.8515625" style="0" customWidth="1"/>
    <col min="3" max="3" width="22.28125" style="0" customWidth="1"/>
    <col min="4" max="4" width="24.00390625" style="0" customWidth="1"/>
    <col min="5" max="5" width="21.57421875" style="0" customWidth="1"/>
    <col min="6" max="6" width="12.28125" style="0" customWidth="1"/>
    <col min="7" max="7" width="10.7109375" style="0" customWidth="1"/>
  </cols>
  <sheetData>
    <row r="1" spans="1:6" ht="52.5" customHeight="1">
      <c r="A1" s="145" t="s">
        <v>330</v>
      </c>
      <c r="B1" s="146"/>
      <c r="C1" s="146"/>
      <c r="D1" s="146"/>
      <c r="E1" s="146"/>
      <c r="F1" s="146"/>
    </row>
    <row r="2" spans="1:6" ht="15.75">
      <c r="A2" s="142" t="s">
        <v>0</v>
      </c>
      <c r="B2" s="142"/>
      <c r="C2" s="1"/>
      <c r="D2" s="1"/>
      <c r="E2" s="1"/>
      <c r="F2" s="1"/>
    </row>
    <row r="3" spans="1:6" ht="15.75">
      <c r="A3" s="142"/>
      <c r="B3" s="142"/>
      <c r="C3" s="142"/>
      <c r="D3" s="1"/>
      <c r="E3" s="1"/>
      <c r="F3" s="1"/>
    </row>
    <row r="4" spans="1:6" ht="15.75">
      <c r="A4" s="142"/>
      <c r="B4" s="142"/>
      <c r="C4" s="2"/>
      <c r="D4" s="3"/>
      <c r="E4" s="1"/>
      <c r="F4" s="1"/>
    </row>
    <row r="5" spans="1:6" ht="20.25">
      <c r="A5" s="147" t="s">
        <v>322</v>
      </c>
      <c r="B5" s="148"/>
      <c r="C5" s="148"/>
      <c r="D5" s="148"/>
      <c r="E5" s="148"/>
      <c r="F5" s="148"/>
    </row>
    <row r="6" spans="1:6" ht="15.75">
      <c r="A6" s="1"/>
      <c r="B6" s="1"/>
      <c r="C6" s="1"/>
      <c r="D6" s="1"/>
      <c r="E6" s="1"/>
      <c r="F6" s="1"/>
    </row>
    <row r="7" spans="1:6" ht="15.75">
      <c r="A7" s="143"/>
      <c r="B7" s="142"/>
      <c r="C7" s="142"/>
      <c r="D7" s="1"/>
      <c r="E7" s="1"/>
      <c r="F7" s="1"/>
    </row>
    <row r="8" spans="1:6" ht="15.75">
      <c r="A8" s="4"/>
      <c r="B8" s="1"/>
      <c r="C8" s="1"/>
      <c r="D8" s="1"/>
      <c r="E8" s="1"/>
      <c r="F8" s="1"/>
    </row>
    <row r="9" spans="1:6" ht="15.75">
      <c r="A9" s="4"/>
      <c r="B9" s="141" t="s">
        <v>282</v>
      </c>
      <c r="C9" s="142"/>
      <c r="D9" s="142"/>
      <c r="E9" s="142"/>
      <c r="F9" s="142"/>
    </row>
    <row r="10" spans="1:6" ht="15.75">
      <c r="A10" s="143"/>
      <c r="B10" s="142"/>
      <c r="C10" s="142"/>
      <c r="D10" s="1"/>
      <c r="E10" s="1"/>
      <c r="F10" s="1"/>
    </row>
    <row r="11" spans="1:6" ht="15.75">
      <c r="A11" s="4"/>
      <c r="B11" s="143" t="s">
        <v>283</v>
      </c>
      <c r="C11" s="143"/>
      <c r="D11" s="143"/>
      <c r="E11" s="143"/>
      <c r="F11" s="143"/>
    </row>
    <row r="12" spans="1:6" ht="15.75">
      <c r="A12" s="4"/>
      <c r="B12" s="4"/>
      <c r="C12" s="4"/>
      <c r="D12" s="4"/>
      <c r="E12" s="4"/>
      <c r="F12" s="4"/>
    </row>
    <row r="13" spans="1:6" ht="15.75">
      <c r="A13" s="6"/>
      <c r="B13" s="144" t="s">
        <v>323</v>
      </c>
      <c r="C13" s="144"/>
      <c r="D13" s="144"/>
      <c r="E13" s="144"/>
      <c r="F13" s="144"/>
    </row>
    <row r="14" spans="1:6" ht="15.75">
      <c r="A14" s="1"/>
      <c r="B14" s="1"/>
      <c r="C14" s="5"/>
      <c r="D14" s="5"/>
      <c r="E14" s="7"/>
      <c r="F14" s="5"/>
    </row>
    <row r="15" spans="1:6" ht="15.75">
      <c r="A15" s="1"/>
      <c r="B15" s="1"/>
      <c r="C15" s="1"/>
      <c r="D15" s="1"/>
      <c r="E15" s="1"/>
      <c r="F15" s="1"/>
    </row>
    <row r="16" spans="1:6" ht="15.75">
      <c r="A16" s="5" t="s">
        <v>284</v>
      </c>
      <c r="B16" s="5" t="s">
        <v>285</v>
      </c>
      <c r="C16" s="1"/>
      <c r="D16" s="1"/>
      <c r="E16" s="1"/>
      <c r="F16" s="1"/>
    </row>
    <row r="17" spans="1:6" ht="16.5" thickBot="1">
      <c r="A17" s="5"/>
      <c r="B17" s="5"/>
      <c r="C17" s="1"/>
      <c r="D17" s="1"/>
      <c r="E17" s="1"/>
      <c r="F17" s="1"/>
    </row>
    <row r="18" spans="1:7" ht="15.75">
      <c r="A18" s="51"/>
      <c r="B18" s="48" t="s">
        <v>286</v>
      </c>
      <c r="C18" s="48" t="s">
        <v>326</v>
      </c>
      <c r="D18" s="52" t="s">
        <v>313</v>
      </c>
      <c r="E18" s="53" t="s">
        <v>327</v>
      </c>
      <c r="F18" s="54" t="s">
        <v>2</v>
      </c>
      <c r="G18" s="52" t="s">
        <v>325</v>
      </c>
    </row>
    <row r="19" spans="1:7" ht="16.5" thickBot="1">
      <c r="A19" s="50"/>
      <c r="B19" s="49"/>
      <c r="C19" s="49">
        <v>1</v>
      </c>
      <c r="D19" s="56">
        <v>2</v>
      </c>
      <c r="E19" s="57">
        <v>3</v>
      </c>
      <c r="F19" s="55" t="s">
        <v>304</v>
      </c>
      <c r="G19" s="58" t="s">
        <v>305</v>
      </c>
    </row>
    <row r="20" spans="1:7" ht="16.5" thickBot="1">
      <c r="A20" s="10">
        <v>6</v>
      </c>
      <c r="B20" s="10" t="s">
        <v>5</v>
      </c>
      <c r="C20" s="59">
        <v>6057233</v>
      </c>
      <c r="D20" s="11">
        <v>23116348</v>
      </c>
      <c r="E20" s="11">
        <v>7096333.59</v>
      </c>
      <c r="F20" s="11">
        <f>E20/C20*100</f>
        <v>117.15470727310637</v>
      </c>
      <c r="G20" s="11">
        <f>E20/D20*100</f>
        <v>30.69833344782662</v>
      </c>
    </row>
    <row r="21" spans="1:7" ht="16.5" thickBot="1">
      <c r="A21" s="10">
        <v>7</v>
      </c>
      <c r="B21" s="10" t="s">
        <v>107</v>
      </c>
      <c r="C21" s="59">
        <v>446871</v>
      </c>
      <c r="D21" s="11">
        <v>4030000</v>
      </c>
      <c r="E21" s="11">
        <v>4028289.96</v>
      </c>
      <c r="F21" s="11">
        <f aca="true" t="shared" si="0" ref="F21:F26">E21/C21*100</f>
        <v>901.443584390126</v>
      </c>
      <c r="G21" s="11">
        <f aca="true" t="shared" si="1" ref="G21:G26">E21/D21*100</f>
        <v>99.95756724565756</v>
      </c>
    </row>
    <row r="22" spans="1:7" ht="16.5" thickBot="1">
      <c r="A22" s="12"/>
      <c r="B22" s="12" t="s">
        <v>287</v>
      </c>
      <c r="C22" s="60">
        <f>C20+C21</f>
        <v>6504104</v>
      </c>
      <c r="D22" s="13">
        <f>D21+D20</f>
        <v>27146348</v>
      </c>
      <c r="E22" s="13">
        <f>E20+E21</f>
        <v>11124623.55</v>
      </c>
      <c r="F22" s="13">
        <f t="shared" si="0"/>
        <v>171.04006255127533</v>
      </c>
      <c r="G22" s="13">
        <f t="shared" si="1"/>
        <v>40.9801847010876</v>
      </c>
    </row>
    <row r="23" spans="1:7" ht="16.5" thickBot="1">
      <c r="A23" s="10">
        <v>3</v>
      </c>
      <c r="B23" s="10" t="s">
        <v>115</v>
      </c>
      <c r="C23" s="59">
        <v>5736453</v>
      </c>
      <c r="D23" s="11">
        <v>16786287</v>
      </c>
      <c r="E23" s="11">
        <v>7382835.35</v>
      </c>
      <c r="F23" s="11">
        <f t="shared" si="0"/>
        <v>128.7003545570756</v>
      </c>
      <c r="G23" s="11">
        <f t="shared" si="1"/>
        <v>43.98134828744439</v>
      </c>
    </row>
    <row r="24" spans="1:7" ht="16.5" thickBot="1">
      <c r="A24" s="10">
        <v>4</v>
      </c>
      <c r="B24" s="10" t="s">
        <v>236</v>
      </c>
      <c r="C24" s="59">
        <v>475453</v>
      </c>
      <c r="D24" s="11">
        <v>9653000</v>
      </c>
      <c r="E24" s="11">
        <v>1672690.29</v>
      </c>
      <c r="F24" s="11">
        <f t="shared" si="0"/>
        <v>351.8098087508124</v>
      </c>
      <c r="G24" s="11">
        <f t="shared" si="1"/>
        <v>17.32819113229048</v>
      </c>
    </row>
    <row r="25" spans="1:7" ht="16.5" thickBot="1">
      <c r="A25" s="12"/>
      <c r="B25" s="12" t="s">
        <v>288</v>
      </c>
      <c r="C25" s="60">
        <f>C23+C24</f>
        <v>6211906</v>
      </c>
      <c r="D25" s="13">
        <f>D23+D24</f>
        <v>26439287</v>
      </c>
      <c r="E25" s="13">
        <f>E23+E24</f>
        <v>9055525.64</v>
      </c>
      <c r="F25" s="13">
        <f t="shared" si="0"/>
        <v>145.77692643771493</v>
      </c>
      <c r="G25" s="13">
        <f t="shared" si="1"/>
        <v>34.25026416181344</v>
      </c>
    </row>
    <row r="26" spans="1:7" ht="16.5" thickBot="1">
      <c r="A26" s="8" t="s">
        <v>0</v>
      </c>
      <c r="B26" s="14" t="s">
        <v>289</v>
      </c>
      <c r="C26" s="63">
        <f>C22-C25</f>
        <v>292198</v>
      </c>
      <c r="D26" s="13">
        <v>707061</v>
      </c>
      <c r="E26" s="47">
        <f>E22-E25</f>
        <v>2069097.9100000001</v>
      </c>
      <c r="F26" s="13">
        <f t="shared" si="0"/>
        <v>708.1150144764852</v>
      </c>
      <c r="G26" s="13">
        <f t="shared" si="1"/>
        <v>292.63357899813457</v>
      </c>
    </row>
    <row r="27" spans="1:7" ht="15.75">
      <c r="A27" s="1"/>
      <c r="B27" s="1"/>
      <c r="C27" s="1"/>
      <c r="D27" s="5"/>
      <c r="E27" s="5"/>
      <c r="F27" s="61"/>
      <c r="G27" s="69"/>
    </row>
    <row r="28" spans="1:7" ht="15.75">
      <c r="A28" s="5" t="s">
        <v>290</v>
      </c>
      <c r="B28" s="5" t="s">
        <v>291</v>
      </c>
      <c r="C28" s="5"/>
      <c r="D28" s="1"/>
      <c r="E28" s="1"/>
      <c r="F28" s="69"/>
      <c r="G28" s="61"/>
    </row>
    <row r="29" spans="1:7" ht="16.5" thickBot="1">
      <c r="A29" s="5"/>
      <c r="B29" s="5"/>
      <c r="C29" s="5"/>
      <c r="D29" s="1"/>
      <c r="E29" s="1"/>
      <c r="F29" s="69"/>
      <c r="G29" s="61"/>
    </row>
    <row r="30" spans="1:7" ht="15.75">
      <c r="A30" s="51"/>
      <c r="B30" s="48" t="s">
        <v>286</v>
      </c>
      <c r="C30" s="48" t="s">
        <v>326</v>
      </c>
      <c r="D30" s="52" t="s">
        <v>313</v>
      </c>
      <c r="E30" s="53" t="s">
        <v>327</v>
      </c>
      <c r="F30" s="70" t="s">
        <v>2</v>
      </c>
      <c r="G30" s="71" t="s">
        <v>325</v>
      </c>
    </row>
    <row r="31" spans="1:7" ht="16.5" thickBot="1">
      <c r="A31" s="50"/>
      <c r="B31" s="49"/>
      <c r="C31" s="62">
        <v>1</v>
      </c>
      <c r="D31" s="56">
        <v>2</v>
      </c>
      <c r="E31" s="57">
        <v>3</v>
      </c>
      <c r="F31" s="72" t="s">
        <v>304</v>
      </c>
      <c r="G31" s="73" t="s">
        <v>305</v>
      </c>
    </row>
    <row r="32" spans="1:7" ht="16.5" thickBot="1">
      <c r="A32" s="10">
        <v>5</v>
      </c>
      <c r="B32" s="10" t="s">
        <v>292</v>
      </c>
      <c r="C32" s="59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ht="16.5" thickBot="1">
      <c r="A33" s="10">
        <v>8</v>
      </c>
      <c r="B33" s="10" t="s">
        <v>271</v>
      </c>
      <c r="C33" s="59">
        <v>222222</v>
      </c>
      <c r="D33" s="11">
        <v>444445</v>
      </c>
      <c r="E33" s="11">
        <v>191707.38</v>
      </c>
      <c r="F33" s="11">
        <f>E33/C33*100</f>
        <v>86.26840726840726</v>
      </c>
      <c r="G33" s="11">
        <f>E33/D33*100</f>
        <v>43.13410658236677</v>
      </c>
    </row>
    <row r="34" spans="1:7" ht="16.5" thickBot="1">
      <c r="A34" s="8" t="s">
        <v>0</v>
      </c>
      <c r="B34" s="14" t="s">
        <v>293</v>
      </c>
      <c r="C34" s="63">
        <f>C32-C33</f>
        <v>-222222</v>
      </c>
      <c r="D34" s="13">
        <v>-444445</v>
      </c>
      <c r="E34" s="47">
        <f>E32-E33</f>
        <v>-191707.38</v>
      </c>
      <c r="F34" s="47">
        <f>E34/C34*100</f>
        <v>86.26840726840726</v>
      </c>
      <c r="G34" s="13">
        <v>43.13</v>
      </c>
    </row>
    <row r="35" spans="1:7" ht="15.75">
      <c r="A35" s="1"/>
      <c r="B35" s="1"/>
      <c r="C35" s="64"/>
      <c r="D35" s="1"/>
      <c r="E35" s="1"/>
      <c r="F35" s="61"/>
      <c r="G35" s="61"/>
    </row>
    <row r="36" spans="1:7" ht="15.75">
      <c r="A36" s="5" t="s">
        <v>294</v>
      </c>
      <c r="B36" s="5" t="s">
        <v>295</v>
      </c>
      <c r="C36" s="65"/>
      <c r="D36" s="1"/>
      <c r="E36" s="1"/>
      <c r="F36" s="69"/>
      <c r="G36" s="61"/>
    </row>
    <row r="37" spans="1:7" ht="16.5" thickBot="1">
      <c r="A37" s="5"/>
      <c r="B37" s="5"/>
      <c r="C37" s="65"/>
      <c r="D37" s="1"/>
      <c r="E37" s="1"/>
      <c r="F37" s="69"/>
      <c r="G37" s="61"/>
    </row>
    <row r="38" spans="1:7" ht="15.75">
      <c r="A38" s="51"/>
      <c r="B38" s="74" t="s">
        <v>286</v>
      </c>
      <c r="C38" s="66" t="s">
        <v>326</v>
      </c>
      <c r="D38" s="52" t="s">
        <v>313</v>
      </c>
      <c r="E38" s="53" t="s">
        <v>327</v>
      </c>
      <c r="F38" s="70" t="s">
        <v>2</v>
      </c>
      <c r="G38" s="71" t="s">
        <v>325</v>
      </c>
    </row>
    <row r="39" spans="1:7" ht="16.5" thickBot="1">
      <c r="A39" s="50"/>
      <c r="B39" s="75"/>
      <c r="C39" s="62">
        <v>1</v>
      </c>
      <c r="D39" s="56">
        <v>2</v>
      </c>
      <c r="E39" s="57">
        <v>3</v>
      </c>
      <c r="F39" s="72" t="s">
        <v>304</v>
      </c>
      <c r="G39" s="73" t="s">
        <v>305</v>
      </c>
    </row>
    <row r="40" spans="1:7" ht="16.5" thickBot="1">
      <c r="A40" s="12"/>
      <c r="B40" s="10" t="s">
        <v>296</v>
      </c>
      <c r="C40" s="59">
        <v>-1975842</v>
      </c>
      <c r="D40" s="15">
        <v>-642616</v>
      </c>
      <c r="E40" s="15">
        <v>-642616</v>
      </c>
      <c r="F40" s="11">
        <f>E40/C40*100</f>
        <v>32.52365320708842</v>
      </c>
      <c r="G40" s="15">
        <f>E40/D40*100</f>
        <v>100</v>
      </c>
    </row>
    <row r="41" spans="1:7" ht="16.5" thickBot="1">
      <c r="A41" s="10"/>
      <c r="B41" s="10" t="s">
        <v>297</v>
      </c>
      <c r="C41" s="59">
        <v>0</v>
      </c>
      <c r="D41" s="16">
        <v>190000</v>
      </c>
      <c r="E41" s="16">
        <v>190000</v>
      </c>
      <c r="F41" s="11"/>
      <c r="G41" s="15">
        <f>E41/D41*100</f>
        <v>100</v>
      </c>
    </row>
    <row r="42" spans="1:7" ht="38.25" customHeight="1" thickBot="1">
      <c r="A42" s="10"/>
      <c r="B42" s="17" t="s">
        <v>328</v>
      </c>
      <c r="C42" s="67">
        <f>C26+C34</f>
        <v>69976</v>
      </c>
      <c r="D42" s="16">
        <v>452616</v>
      </c>
      <c r="E42" s="16">
        <f>E26+E34</f>
        <v>1877390.5300000003</v>
      </c>
      <c r="F42" s="11">
        <f>E42/C42*100</f>
        <v>2682.9063250257236</v>
      </c>
      <c r="G42" s="15">
        <f>E42/D42*100</f>
        <v>414.7866027714443</v>
      </c>
    </row>
    <row r="43" spans="1:7" ht="16.5" thickBot="1">
      <c r="A43" s="12" t="s">
        <v>0</v>
      </c>
      <c r="B43" s="10" t="s">
        <v>329</v>
      </c>
      <c r="C43" s="59">
        <f>C40+C42</f>
        <v>-1905866</v>
      </c>
      <c r="D43" s="16">
        <f>D40+D41+D42</f>
        <v>0</v>
      </c>
      <c r="E43" s="16">
        <f>E40+E41+E42</f>
        <v>1424774.5300000003</v>
      </c>
      <c r="F43" s="11"/>
      <c r="G43" s="15"/>
    </row>
    <row r="44" spans="1:7" ht="16.5" thickBot="1">
      <c r="A44" s="5"/>
      <c r="B44" s="1"/>
      <c r="C44" s="64"/>
      <c r="D44" s="1"/>
      <c r="E44" s="1"/>
      <c r="F44" s="61"/>
      <c r="G44" s="61"/>
    </row>
    <row r="45" spans="1:7" ht="63.75" customHeight="1" thickBot="1">
      <c r="A45" s="1"/>
      <c r="B45" s="9" t="s">
        <v>298</v>
      </c>
      <c r="C45" s="68">
        <f>C26+C34+C40-C43</f>
        <v>0</v>
      </c>
      <c r="D45" s="18">
        <f>D26+D34+D41-D42</f>
        <v>0</v>
      </c>
      <c r="E45" s="18">
        <f>E26+E34+E40+E41-E43</f>
        <v>0</v>
      </c>
      <c r="F45" s="18"/>
      <c r="G45" s="18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43" t="s">
        <v>299</v>
      </c>
      <c r="C47" s="143"/>
      <c r="D47" s="143"/>
      <c r="E47" s="143"/>
      <c r="F47" s="143"/>
    </row>
    <row r="48" spans="1:6" ht="15.75">
      <c r="A48" s="1"/>
      <c r="B48" s="1"/>
      <c r="C48" s="1"/>
      <c r="D48" s="1"/>
      <c r="E48" s="1"/>
      <c r="F48" s="1"/>
    </row>
    <row r="49" spans="1:6" ht="39" customHeight="1">
      <c r="A49" s="1"/>
      <c r="B49" s="144" t="s">
        <v>324</v>
      </c>
      <c r="C49" s="144"/>
      <c r="D49" s="144"/>
      <c r="E49" s="144"/>
      <c r="F49" s="144"/>
    </row>
  </sheetData>
  <sheetProtection/>
  <mergeCells count="12">
    <mergeCell ref="A1:F1"/>
    <mergeCell ref="A2:B2"/>
    <mergeCell ref="A3:C3"/>
    <mergeCell ref="A4:B4"/>
    <mergeCell ref="A5:F5"/>
    <mergeCell ref="A7:C7"/>
    <mergeCell ref="B9:F9"/>
    <mergeCell ref="A10:C10"/>
    <mergeCell ref="B11:F11"/>
    <mergeCell ref="B13:F13"/>
    <mergeCell ref="B49:F49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zoomScalePageLayoutView="0" workbookViewId="0" topLeftCell="A1">
      <selection activeCell="B178" sqref="B178"/>
    </sheetView>
  </sheetViews>
  <sheetFormatPr defaultColWidth="9.140625" defaultRowHeight="12.75"/>
  <cols>
    <col min="1" max="1" width="11.421875" style="0" customWidth="1"/>
    <col min="2" max="2" width="63.421875" style="0" customWidth="1"/>
    <col min="3" max="3" width="20.421875" style="0" customWidth="1"/>
    <col min="4" max="4" width="17.8515625" style="0" customWidth="1"/>
    <col min="5" max="5" width="24.00390625" style="0" customWidth="1"/>
    <col min="6" max="7" width="10.57421875" style="0" customWidth="1"/>
  </cols>
  <sheetData>
    <row r="1" spans="1:7" ht="15.75">
      <c r="A1" s="19"/>
      <c r="B1" s="151"/>
      <c r="C1" s="150"/>
      <c r="D1" s="150"/>
      <c r="E1" s="19"/>
      <c r="F1" s="19"/>
      <c r="G1" s="19"/>
    </row>
    <row r="2" spans="1:7" ht="15.75">
      <c r="A2" s="152" t="s">
        <v>309</v>
      </c>
      <c r="B2" s="153"/>
      <c r="C2" s="153"/>
      <c r="D2" s="153"/>
      <c r="E2" s="153"/>
      <c r="F2" s="153"/>
      <c r="G2" s="153"/>
    </row>
    <row r="3" spans="1:7" ht="15">
      <c r="A3" s="19"/>
      <c r="B3" s="19"/>
      <c r="C3" s="19"/>
      <c r="D3" s="19"/>
      <c r="E3" s="19"/>
      <c r="F3" s="19"/>
      <c r="G3" s="19"/>
    </row>
    <row r="4" spans="1:7" ht="15.75">
      <c r="A4" s="20" t="s">
        <v>1</v>
      </c>
      <c r="B4" s="21" t="s">
        <v>311</v>
      </c>
      <c r="C4" s="22" t="s">
        <v>302</v>
      </c>
      <c r="D4" s="22" t="s">
        <v>301</v>
      </c>
      <c r="E4" s="22" t="s">
        <v>303</v>
      </c>
      <c r="F4" s="22" t="s">
        <v>2</v>
      </c>
      <c r="G4" s="22" t="s">
        <v>2</v>
      </c>
    </row>
    <row r="5" spans="1:7" ht="15.75">
      <c r="A5" s="20"/>
      <c r="B5" s="21"/>
      <c r="C5" s="22">
        <v>1</v>
      </c>
      <c r="D5" s="22">
        <v>2</v>
      </c>
      <c r="E5" s="22">
        <v>3</v>
      </c>
      <c r="F5" s="23" t="s">
        <v>304</v>
      </c>
      <c r="G5" s="23" t="s">
        <v>305</v>
      </c>
    </row>
    <row r="6" spans="1:7" ht="14.25" customHeight="1">
      <c r="A6" s="24" t="s">
        <v>0</v>
      </c>
      <c r="B6" s="25" t="s">
        <v>3</v>
      </c>
      <c r="C6" s="26">
        <f>C8+C62</f>
        <v>6524104</v>
      </c>
      <c r="D6" s="27">
        <v>27336348</v>
      </c>
      <c r="E6" s="27">
        <f>E8+E62</f>
        <v>11124623.85</v>
      </c>
      <c r="F6" s="27">
        <f>E6/C6*100</f>
        <v>170.51573442115574</v>
      </c>
      <c r="G6" s="27">
        <f>E6/D6*100</f>
        <v>40.69535495377802</v>
      </c>
    </row>
    <row r="7" spans="1:7" ht="15.75">
      <c r="A7" s="28"/>
      <c r="B7" s="149" t="s">
        <v>300</v>
      </c>
      <c r="C7" s="150"/>
      <c r="D7" s="150"/>
      <c r="E7" s="150"/>
      <c r="F7" s="150"/>
      <c r="G7" s="150"/>
    </row>
    <row r="8" spans="1:7" ht="15.75">
      <c r="A8" s="29" t="s">
        <v>4</v>
      </c>
      <c r="B8" s="29" t="s">
        <v>5</v>
      </c>
      <c r="C8" s="30">
        <f>C9+C24+C35+C44+C55+C59</f>
        <v>6057233</v>
      </c>
      <c r="D8" s="31">
        <v>23116348</v>
      </c>
      <c r="E8" s="31">
        <f>E9+E24+E35+E44+E55+E59</f>
        <v>7096333.89</v>
      </c>
      <c r="F8" s="31">
        <f>E8/C8*100</f>
        <v>117.15471222586287</v>
      </c>
      <c r="G8" s="31">
        <f>E8/D8*100</f>
        <v>30.69833474560947</v>
      </c>
    </row>
    <row r="9" spans="1:7" ht="15.75">
      <c r="A9" s="20" t="s">
        <v>6</v>
      </c>
      <c r="B9" s="20" t="s">
        <v>7</v>
      </c>
      <c r="C9" s="32">
        <f>C10+C16+C19</f>
        <v>3180054</v>
      </c>
      <c r="D9" s="33">
        <v>6457147</v>
      </c>
      <c r="E9" s="33">
        <f>E10+E16+E19+E22</f>
        <v>3189408.6100000003</v>
      </c>
      <c r="F9" s="33">
        <f>E9/C9*100</f>
        <v>100.29416513052925</v>
      </c>
      <c r="G9" s="33">
        <v>49.39346448206924</v>
      </c>
    </row>
    <row r="10" spans="1:7" ht="15.75">
      <c r="A10" s="20" t="s">
        <v>8</v>
      </c>
      <c r="B10" s="20" t="s">
        <v>9</v>
      </c>
      <c r="C10" s="32">
        <f>C11+C12+C13+C15+C14</f>
        <v>2601241</v>
      </c>
      <c r="D10" s="33">
        <v>3843647</v>
      </c>
      <c r="E10" s="33">
        <v>1788285.97</v>
      </c>
      <c r="F10" s="33">
        <f aca="true" t="shared" si="0" ref="F10:F61">E10/C10*100</f>
        <v>68.74741594492782</v>
      </c>
      <c r="G10" s="33">
        <v>46.52575977970922</v>
      </c>
    </row>
    <row r="11" spans="1:7" ht="15">
      <c r="A11" s="19" t="s">
        <v>10</v>
      </c>
      <c r="B11" s="19" t="s">
        <v>11</v>
      </c>
      <c r="C11" s="34">
        <v>2664572</v>
      </c>
      <c r="D11" s="35"/>
      <c r="E11" s="35">
        <v>1602137.76</v>
      </c>
      <c r="F11" s="35">
        <f t="shared" si="0"/>
        <v>60.12739606961268</v>
      </c>
      <c r="G11" s="35"/>
    </row>
    <row r="12" spans="1:7" ht="15">
      <c r="A12" s="19" t="s">
        <v>12</v>
      </c>
      <c r="B12" s="19" t="s">
        <v>13</v>
      </c>
      <c r="C12" s="34">
        <v>198743</v>
      </c>
      <c r="D12" s="35"/>
      <c r="E12" s="35">
        <v>254204.23</v>
      </c>
      <c r="F12" s="35">
        <f t="shared" si="0"/>
        <v>127.90600423662721</v>
      </c>
      <c r="G12" s="35"/>
    </row>
    <row r="13" spans="1:7" ht="15">
      <c r="A13" s="19" t="s">
        <v>14</v>
      </c>
      <c r="B13" s="19" t="s">
        <v>15</v>
      </c>
      <c r="C13" s="34">
        <v>199411</v>
      </c>
      <c r="D13" s="35"/>
      <c r="E13" s="35">
        <v>853428.06</v>
      </c>
      <c r="F13" s="35">
        <f t="shared" si="0"/>
        <v>427.9744146511477</v>
      </c>
      <c r="G13" s="35"/>
    </row>
    <row r="14" spans="1:7" ht="15">
      <c r="A14" s="19" t="s">
        <v>16</v>
      </c>
      <c r="B14" s="19" t="s">
        <v>17</v>
      </c>
      <c r="C14" s="34">
        <v>140701</v>
      </c>
      <c r="D14" s="35"/>
      <c r="E14" s="35">
        <v>35163.19</v>
      </c>
      <c r="F14" s="35">
        <f t="shared" si="0"/>
        <v>24.991428632348033</v>
      </c>
      <c r="G14" s="35"/>
    </row>
    <row r="15" spans="1:7" ht="15">
      <c r="A15" s="19" t="s">
        <v>18</v>
      </c>
      <c r="B15" s="19" t="s">
        <v>19</v>
      </c>
      <c r="C15" s="34">
        <v>-602186</v>
      </c>
      <c r="D15" s="35"/>
      <c r="E15" s="35">
        <v>-956647.27</v>
      </c>
      <c r="F15" s="35">
        <f t="shared" si="0"/>
        <v>158.86242290587958</v>
      </c>
      <c r="G15" s="35"/>
    </row>
    <row r="16" spans="1:7" ht="15.75">
      <c r="A16" s="20" t="s">
        <v>20</v>
      </c>
      <c r="B16" s="20" t="s">
        <v>21</v>
      </c>
      <c r="C16" s="32">
        <f>C17+C18</f>
        <v>531012</v>
      </c>
      <c r="D16" s="33">
        <v>2500000</v>
      </c>
      <c r="E16" s="36">
        <f>E17+E18</f>
        <v>1357309.23</v>
      </c>
      <c r="F16" s="33">
        <f t="shared" si="0"/>
        <v>255.6080145081467</v>
      </c>
      <c r="G16" s="33">
        <f>E16/D16*100</f>
        <v>54.2923692</v>
      </c>
    </row>
    <row r="17" spans="1:7" ht="15">
      <c r="A17" s="19" t="s">
        <v>22</v>
      </c>
      <c r="B17" s="19" t="s">
        <v>23</v>
      </c>
      <c r="C17" s="34">
        <v>141921</v>
      </c>
      <c r="D17" s="35"/>
      <c r="E17" s="35">
        <v>131297.5</v>
      </c>
      <c r="F17" s="35">
        <f t="shared" si="0"/>
        <v>92.51449750213146</v>
      </c>
      <c r="G17" s="35"/>
    </row>
    <row r="18" spans="1:7" ht="15">
      <c r="A18" s="19" t="s">
        <v>24</v>
      </c>
      <c r="B18" s="19" t="s">
        <v>25</v>
      </c>
      <c r="C18" s="34">
        <v>389091</v>
      </c>
      <c r="D18" s="35"/>
      <c r="E18" s="37">
        <v>1226011.73</v>
      </c>
      <c r="F18" s="35">
        <f t="shared" si="0"/>
        <v>315.0963990428974</v>
      </c>
      <c r="G18" s="35"/>
    </row>
    <row r="19" spans="1:7" ht="15.75">
      <c r="A19" s="20" t="s">
        <v>26</v>
      </c>
      <c r="B19" s="20" t="s">
        <v>27</v>
      </c>
      <c r="C19" s="32">
        <f>C20</f>
        <v>47801</v>
      </c>
      <c r="D19" s="33">
        <v>113500</v>
      </c>
      <c r="E19" s="33">
        <v>12030.14</v>
      </c>
      <c r="F19" s="33">
        <f t="shared" si="0"/>
        <v>25.167130394761617</v>
      </c>
      <c r="G19" s="33">
        <v>10.599242290748897</v>
      </c>
    </row>
    <row r="20" spans="1:7" ht="15">
      <c r="A20" s="19" t="s">
        <v>28</v>
      </c>
      <c r="B20" s="19" t="s">
        <v>29</v>
      </c>
      <c r="C20" s="34">
        <v>47801</v>
      </c>
      <c r="D20" s="35"/>
      <c r="E20" s="35">
        <v>10630.14</v>
      </c>
      <c r="F20" s="35">
        <f t="shared" si="0"/>
        <v>22.23832137402983</v>
      </c>
      <c r="G20" s="35"/>
    </row>
    <row r="21" spans="1:7" ht="15">
      <c r="A21" s="19" t="s">
        <v>30</v>
      </c>
      <c r="B21" s="19" t="s">
        <v>31</v>
      </c>
      <c r="C21" s="34">
        <v>0</v>
      </c>
      <c r="D21" s="35"/>
      <c r="E21" s="35">
        <v>1400</v>
      </c>
      <c r="F21" s="35"/>
      <c r="G21" s="35"/>
    </row>
    <row r="22" spans="1:7" ht="15.75">
      <c r="A22" s="38">
        <v>616</v>
      </c>
      <c r="B22" s="20" t="s">
        <v>306</v>
      </c>
      <c r="C22" s="32">
        <v>0</v>
      </c>
      <c r="D22" s="33">
        <v>0</v>
      </c>
      <c r="E22" s="36">
        <v>31783.27</v>
      </c>
      <c r="F22" s="35"/>
      <c r="G22" s="35"/>
    </row>
    <row r="23" spans="1:7" ht="15">
      <c r="A23" s="39">
        <v>6163</v>
      </c>
      <c r="B23" s="19" t="s">
        <v>307</v>
      </c>
      <c r="C23" s="34">
        <v>0</v>
      </c>
      <c r="D23" s="35"/>
      <c r="E23" s="37">
        <v>31783.27</v>
      </c>
      <c r="F23" s="35"/>
      <c r="G23" s="35"/>
    </row>
    <row r="24" spans="1:7" ht="15.75">
      <c r="A24" s="20" t="s">
        <v>32</v>
      </c>
      <c r="B24" s="20" t="s">
        <v>33</v>
      </c>
      <c r="C24" s="32">
        <f>C25+C27+C28+C30+C32</f>
        <v>1053670</v>
      </c>
      <c r="D24" s="33">
        <v>8641201</v>
      </c>
      <c r="E24" s="33">
        <f>2607909.76+E30</f>
        <v>2612409.76</v>
      </c>
      <c r="F24" s="33">
        <f t="shared" si="0"/>
        <v>247.93433997361603</v>
      </c>
      <c r="G24" s="33">
        <f>E24/D24*100</f>
        <v>30.23202168309706</v>
      </c>
    </row>
    <row r="25" spans="1:7" ht="15.75">
      <c r="A25" s="20" t="s">
        <v>34</v>
      </c>
      <c r="B25" s="20" t="s">
        <v>35</v>
      </c>
      <c r="C25" s="32">
        <f>C26</f>
        <v>211122</v>
      </c>
      <c r="D25" s="33">
        <v>3785334</v>
      </c>
      <c r="E25" s="33">
        <v>1549305.22</v>
      </c>
      <c r="F25" s="33">
        <f t="shared" si="0"/>
        <v>733.8435691211716</v>
      </c>
      <c r="G25" s="33">
        <v>40.92915499662645</v>
      </c>
    </row>
    <row r="26" spans="1:7" ht="15">
      <c r="A26" s="19" t="s">
        <v>36</v>
      </c>
      <c r="B26" s="19" t="s">
        <v>37</v>
      </c>
      <c r="C26" s="34">
        <v>211122</v>
      </c>
      <c r="D26" s="35"/>
      <c r="E26" s="35">
        <v>1549305.22</v>
      </c>
      <c r="F26" s="35">
        <f t="shared" si="0"/>
        <v>733.8435691211716</v>
      </c>
      <c r="G26" s="35"/>
    </row>
    <row r="27" spans="1:7" ht="15.75">
      <c r="A27" s="20" t="s">
        <v>38</v>
      </c>
      <c r="B27" s="20" t="s">
        <v>39</v>
      </c>
      <c r="C27" s="32">
        <v>0</v>
      </c>
      <c r="D27" s="33">
        <v>1200000</v>
      </c>
      <c r="E27" s="33">
        <v>0</v>
      </c>
      <c r="F27" s="35"/>
      <c r="G27" s="33">
        <v>0</v>
      </c>
    </row>
    <row r="28" spans="1:7" ht="15.75">
      <c r="A28" s="20" t="s">
        <v>40</v>
      </c>
      <c r="B28" s="20" t="s">
        <v>41</v>
      </c>
      <c r="C28" s="32">
        <f>C29</f>
        <v>327282</v>
      </c>
      <c r="D28" s="33">
        <v>612000</v>
      </c>
      <c r="E28" s="33">
        <v>280120</v>
      </c>
      <c r="F28" s="33">
        <f t="shared" si="0"/>
        <v>85.58979717796885</v>
      </c>
      <c r="G28" s="33">
        <v>45.77124183006536</v>
      </c>
    </row>
    <row r="29" spans="1:7" ht="15">
      <c r="A29" s="19" t="s">
        <v>42</v>
      </c>
      <c r="B29" s="19" t="s">
        <v>43</v>
      </c>
      <c r="C29" s="34">
        <v>327282</v>
      </c>
      <c r="D29" s="35"/>
      <c r="E29" s="35">
        <v>280120</v>
      </c>
      <c r="F29" s="35">
        <f t="shared" si="0"/>
        <v>85.58979717796885</v>
      </c>
      <c r="G29" s="35"/>
    </row>
    <row r="30" spans="1:7" ht="15.75">
      <c r="A30" s="20" t="s">
        <v>44</v>
      </c>
      <c r="B30" s="20" t="s">
        <v>45</v>
      </c>
      <c r="C30" s="32">
        <f>C31</f>
        <v>4260</v>
      </c>
      <c r="D30" s="33">
        <v>12000</v>
      </c>
      <c r="E30" s="33">
        <v>4500</v>
      </c>
      <c r="F30" s="33">
        <f t="shared" si="0"/>
        <v>105.63380281690141</v>
      </c>
      <c r="G30" s="33">
        <v>37.5</v>
      </c>
    </row>
    <row r="31" spans="1:7" ht="15">
      <c r="A31" s="19" t="s">
        <v>46</v>
      </c>
      <c r="B31" s="19" t="s">
        <v>47</v>
      </c>
      <c r="C31" s="34">
        <v>4260</v>
      </c>
      <c r="D31" s="35"/>
      <c r="E31" s="35">
        <v>4500</v>
      </c>
      <c r="F31" s="35">
        <f t="shared" si="0"/>
        <v>105.63380281690141</v>
      </c>
      <c r="G31" s="35"/>
    </row>
    <row r="32" spans="1:7" ht="15.75">
      <c r="A32" s="20" t="s">
        <v>48</v>
      </c>
      <c r="B32" s="20" t="s">
        <v>49</v>
      </c>
      <c r="C32" s="32">
        <f>C33+C34</f>
        <v>511006</v>
      </c>
      <c r="D32" s="33">
        <v>3031867</v>
      </c>
      <c r="E32" s="33">
        <v>778484.54</v>
      </c>
      <c r="F32" s="33">
        <f t="shared" si="0"/>
        <v>152.34352238525574</v>
      </c>
      <c r="G32" s="33">
        <v>25.67673779885463</v>
      </c>
    </row>
    <row r="33" spans="1:7" ht="15">
      <c r="A33" s="19" t="s">
        <v>50</v>
      </c>
      <c r="B33" s="19" t="s">
        <v>51</v>
      </c>
      <c r="C33" s="34">
        <v>398852</v>
      </c>
      <c r="D33" s="35"/>
      <c r="E33" s="35">
        <v>778484.54</v>
      </c>
      <c r="F33" s="35">
        <f t="shared" si="0"/>
        <v>195.181305346344</v>
      </c>
      <c r="G33" s="35"/>
    </row>
    <row r="34" spans="1:7" ht="15">
      <c r="A34" s="19" t="s">
        <v>52</v>
      </c>
      <c r="B34" s="19" t="s">
        <v>53</v>
      </c>
      <c r="C34" s="34">
        <v>112154</v>
      </c>
      <c r="D34" s="35"/>
      <c r="E34" s="35">
        <v>0</v>
      </c>
      <c r="F34" s="35">
        <f t="shared" si="0"/>
        <v>0</v>
      </c>
      <c r="G34" s="35"/>
    </row>
    <row r="35" spans="1:7" ht="15.75">
      <c r="A35" s="20" t="s">
        <v>54</v>
      </c>
      <c r="B35" s="20" t="s">
        <v>55</v>
      </c>
      <c r="C35" s="32">
        <f>C36+C39</f>
        <v>521672</v>
      </c>
      <c r="D35" s="33">
        <v>1189100</v>
      </c>
      <c r="E35" s="33">
        <v>330159.85</v>
      </c>
      <c r="F35" s="33">
        <f t="shared" si="0"/>
        <v>63.28878107316475</v>
      </c>
      <c r="G35" s="33">
        <v>27.765524346144137</v>
      </c>
    </row>
    <row r="36" spans="1:7" ht="15.75">
      <c r="A36" s="20" t="s">
        <v>56</v>
      </c>
      <c r="B36" s="20" t="s">
        <v>57</v>
      </c>
      <c r="C36" s="32">
        <f>C37+C38</f>
        <v>473</v>
      </c>
      <c r="D36" s="33">
        <v>10000</v>
      </c>
      <c r="E36" s="33">
        <v>156.24</v>
      </c>
      <c r="F36" s="33">
        <f t="shared" si="0"/>
        <v>33.03171247357294</v>
      </c>
      <c r="G36" s="33">
        <v>1.5624</v>
      </c>
    </row>
    <row r="37" spans="1:7" ht="15">
      <c r="A37" s="19" t="s">
        <v>58</v>
      </c>
      <c r="B37" s="19" t="s">
        <v>59</v>
      </c>
      <c r="C37" s="34">
        <v>38</v>
      </c>
      <c r="D37" s="35"/>
      <c r="E37" s="35">
        <v>71.24</v>
      </c>
      <c r="F37" s="35">
        <f t="shared" si="0"/>
        <v>187.4736842105263</v>
      </c>
      <c r="G37" s="35"/>
    </row>
    <row r="38" spans="1:7" ht="15">
      <c r="A38" s="19" t="s">
        <v>60</v>
      </c>
      <c r="B38" s="19" t="s">
        <v>61</v>
      </c>
      <c r="C38" s="34">
        <v>435</v>
      </c>
      <c r="D38" s="35"/>
      <c r="E38" s="35">
        <v>85</v>
      </c>
      <c r="F38" s="35">
        <f t="shared" si="0"/>
        <v>19.54022988505747</v>
      </c>
      <c r="G38" s="35"/>
    </row>
    <row r="39" spans="1:7" ht="15.75">
      <c r="A39" s="20" t="s">
        <v>62</v>
      </c>
      <c r="B39" s="20" t="s">
        <v>63</v>
      </c>
      <c r="C39" s="32">
        <f>C40+C41+C42+C43</f>
        <v>521199</v>
      </c>
      <c r="D39" s="33">
        <v>1179100</v>
      </c>
      <c r="E39" s="33">
        <v>330003.61</v>
      </c>
      <c r="F39" s="33">
        <f t="shared" si="0"/>
        <v>63.31624005418276</v>
      </c>
      <c r="G39" s="33">
        <v>27.98775421931982</v>
      </c>
    </row>
    <row r="40" spans="1:7" ht="15">
      <c r="A40" s="19" t="s">
        <v>64</v>
      </c>
      <c r="B40" s="19" t="s">
        <v>65</v>
      </c>
      <c r="C40" s="34">
        <v>226286</v>
      </c>
      <c r="D40" s="35"/>
      <c r="E40" s="35">
        <v>209084.35</v>
      </c>
      <c r="F40" s="35">
        <f t="shared" si="0"/>
        <v>92.39827033046676</v>
      </c>
      <c r="G40" s="35"/>
    </row>
    <row r="41" spans="1:7" ht="15">
      <c r="A41" s="19" t="s">
        <v>66</v>
      </c>
      <c r="B41" s="19" t="s">
        <v>67</v>
      </c>
      <c r="C41" s="34">
        <v>23330</v>
      </c>
      <c r="D41" s="35"/>
      <c r="E41" s="35">
        <v>45350.83</v>
      </c>
      <c r="F41" s="35">
        <f t="shared" si="0"/>
        <v>194.38846978139733</v>
      </c>
      <c r="G41" s="35"/>
    </row>
    <row r="42" spans="1:7" ht="15">
      <c r="A42" s="19" t="s">
        <v>68</v>
      </c>
      <c r="B42" s="19" t="s">
        <v>69</v>
      </c>
      <c r="C42" s="34">
        <v>229917</v>
      </c>
      <c r="D42" s="35"/>
      <c r="E42" s="35">
        <v>50445.33</v>
      </c>
      <c r="F42" s="35">
        <f t="shared" si="0"/>
        <v>21.94066989391824</v>
      </c>
      <c r="G42" s="35"/>
    </row>
    <row r="43" spans="1:7" ht="15">
      <c r="A43" s="19" t="s">
        <v>70</v>
      </c>
      <c r="B43" s="19" t="s">
        <v>71</v>
      </c>
      <c r="C43" s="34">
        <v>41666</v>
      </c>
      <c r="D43" s="35"/>
      <c r="E43" s="35">
        <v>25123.1</v>
      </c>
      <c r="F43" s="35">
        <f t="shared" si="0"/>
        <v>60.29640474247587</v>
      </c>
      <c r="G43" s="35"/>
    </row>
    <row r="44" spans="1:7" ht="15.75">
      <c r="A44" s="20" t="s">
        <v>72</v>
      </c>
      <c r="B44" s="20" t="s">
        <v>73</v>
      </c>
      <c r="C44" s="32">
        <f>C45+C49+C52</f>
        <v>1234540</v>
      </c>
      <c r="D44" s="33">
        <v>6733900</v>
      </c>
      <c r="E44" s="33">
        <f>E45+E49+E52</f>
        <v>944105.6699999999</v>
      </c>
      <c r="F44" s="33">
        <f t="shared" si="0"/>
        <v>76.4742875888995</v>
      </c>
      <c r="G44" s="33">
        <f>E44/D44*100</f>
        <v>14.020191419533997</v>
      </c>
    </row>
    <row r="45" spans="1:7" ht="15.75">
      <c r="A45" s="20" t="s">
        <v>74</v>
      </c>
      <c r="B45" s="20" t="s">
        <v>75</v>
      </c>
      <c r="C45" s="32">
        <f>C46+C47+C48</f>
        <v>7344</v>
      </c>
      <c r="D45" s="33">
        <v>202000</v>
      </c>
      <c r="E45" s="33">
        <v>86369.63</v>
      </c>
      <c r="F45" s="33">
        <f t="shared" si="0"/>
        <v>1176.0570533769064</v>
      </c>
      <c r="G45" s="33">
        <f>E45/D45*100</f>
        <v>42.757242574257425</v>
      </c>
    </row>
    <row r="46" spans="1:7" ht="15.75">
      <c r="A46" s="39">
        <v>6512</v>
      </c>
      <c r="B46" s="20" t="s">
        <v>308</v>
      </c>
      <c r="C46" s="34">
        <v>475</v>
      </c>
      <c r="D46" s="33"/>
      <c r="E46" s="33"/>
      <c r="F46" s="35">
        <f t="shared" si="0"/>
        <v>0</v>
      </c>
      <c r="G46" s="33"/>
    </row>
    <row r="47" spans="1:7" ht="11.25" customHeight="1">
      <c r="A47" s="19" t="s">
        <v>76</v>
      </c>
      <c r="B47" s="19" t="s">
        <v>77</v>
      </c>
      <c r="C47" s="34">
        <v>6869</v>
      </c>
      <c r="D47" s="35"/>
      <c r="E47" s="35">
        <v>703.84</v>
      </c>
      <c r="F47" s="35">
        <f t="shared" si="0"/>
        <v>10.246615227835203</v>
      </c>
      <c r="G47" s="35"/>
    </row>
    <row r="48" spans="1:7" ht="15">
      <c r="A48" s="19" t="s">
        <v>78</v>
      </c>
      <c r="B48" s="19" t="s">
        <v>79</v>
      </c>
      <c r="C48" s="34">
        <v>0</v>
      </c>
      <c r="D48" s="35"/>
      <c r="E48" s="35">
        <v>85665.79</v>
      </c>
      <c r="F48" s="35"/>
      <c r="G48" s="35"/>
    </row>
    <row r="49" spans="1:7" ht="15.75">
      <c r="A49" s="20" t="s">
        <v>80</v>
      </c>
      <c r="B49" s="20" t="s">
        <v>81</v>
      </c>
      <c r="C49" s="32">
        <f>C50+C51</f>
        <v>44705</v>
      </c>
      <c r="D49" s="33">
        <v>2199900</v>
      </c>
      <c r="E49" s="36">
        <f>E50+E51</f>
        <v>219169.06</v>
      </c>
      <c r="F49" s="33">
        <f t="shared" si="0"/>
        <v>490.2562576892965</v>
      </c>
      <c r="G49" s="33">
        <f>E49/D49*100</f>
        <v>9.96268284922042</v>
      </c>
    </row>
    <row r="50" spans="1:7" ht="15">
      <c r="A50" s="19" t="s">
        <v>82</v>
      </c>
      <c r="B50" s="19" t="s">
        <v>83</v>
      </c>
      <c r="C50" s="34">
        <v>28505</v>
      </c>
      <c r="D50" s="35"/>
      <c r="E50" s="35">
        <v>12467.68</v>
      </c>
      <c r="F50" s="35">
        <f t="shared" si="0"/>
        <v>43.73857218031924</v>
      </c>
      <c r="G50" s="35"/>
    </row>
    <row r="51" spans="1:7" ht="15">
      <c r="A51" s="19" t="s">
        <v>84</v>
      </c>
      <c r="B51" s="19" t="s">
        <v>85</v>
      </c>
      <c r="C51" s="34">
        <v>16200</v>
      </c>
      <c r="D51" s="35"/>
      <c r="E51" s="37">
        <v>206701.38</v>
      </c>
      <c r="F51" s="35">
        <f t="shared" si="0"/>
        <v>1275.9344444444444</v>
      </c>
      <c r="G51" s="35"/>
    </row>
    <row r="52" spans="1:7" ht="15.75">
      <c r="A52" s="20" t="s">
        <v>86</v>
      </c>
      <c r="B52" s="20" t="s">
        <v>87</v>
      </c>
      <c r="C52" s="32">
        <f>C53+C54</f>
        <v>1182491</v>
      </c>
      <c r="D52" s="33">
        <v>4332000</v>
      </c>
      <c r="E52" s="33">
        <v>638566.98</v>
      </c>
      <c r="F52" s="33">
        <f t="shared" si="0"/>
        <v>54.00184694851799</v>
      </c>
      <c r="G52" s="33">
        <v>14.740696675900278</v>
      </c>
    </row>
    <row r="53" spans="1:7" ht="15">
      <c r="A53" s="19" t="s">
        <v>88</v>
      </c>
      <c r="B53" s="19" t="s">
        <v>89</v>
      </c>
      <c r="C53" s="34">
        <v>575787</v>
      </c>
      <c r="D53" s="35"/>
      <c r="E53" s="35">
        <v>29744.86</v>
      </c>
      <c r="F53" s="35">
        <f t="shared" si="0"/>
        <v>5.165948519157258</v>
      </c>
      <c r="G53" s="35"/>
    </row>
    <row r="54" spans="1:7" ht="15">
      <c r="A54" s="19" t="s">
        <v>90</v>
      </c>
      <c r="B54" s="19" t="s">
        <v>91</v>
      </c>
      <c r="C54" s="34">
        <v>606704</v>
      </c>
      <c r="D54" s="35"/>
      <c r="E54" s="35">
        <v>608822.12</v>
      </c>
      <c r="F54" s="35">
        <f t="shared" si="0"/>
        <v>100.34911917508373</v>
      </c>
      <c r="G54" s="35"/>
    </row>
    <row r="55" spans="1:7" ht="15.75">
      <c r="A55" s="20" t="s">
        <v>92</v>
      </c>
      <c r="B55" s="20" t="s">
        <v>93</v>
      </c>
      <c r="C55" s="32">
        <f>C56</f>
        <v>64218</v>
      </c>
      <c r="D55" s="33">
        <v>80000</v>
      </c>
      <c r="E55" s="33">
        <v>0</v>
      </c>
      <c r="F55" s="33">
        <f t="shared" si="0"/>
        <v>0</v>
      </c>
      <c r="G55" s="33">
        <v>0</v>
      </c>
    </row>
    <row r="56" spans="1:7" ht="15.75">
      <c r="A56" s="20" t="s">
        <v>94</v>
      </c>
      <c r="B56" s="20" t="s">
        <v>95</v>
      </c>
      <c r="C56" s="32">
        <f>C57</f>
        <v>64218</v>
      </c>
      <c r="D56" s="33">
        <v>50000</v>
      </c>
      <c r="E56" s="33">
        <v>0</v>
      </c>
      <c r="F56" s="33">
        <f t="shared" si="0"/>
        <v>0</v>
      </c>
      <c r="G56" s="33">
        <v>0</v>
      </c>
    </row>
    <row r="57" spans="1:7" ht="15">
      <c r="A57" s="19" t="s">
        <v>96</v>
      </c>
      <c r="B57" s="19" t="s">
        <v>97</v>
      </c>
      <c r="C57" s="34">
        <v>64218</v>
      </c>
      <c r="D57" s="35"/>
      <c r="E57" s="35">
        <v>0</v>
      </c>
      <c r="F57" s="35">
        <f t="shared" si="0"/>
        <v>0</v>
      </c>
      <c r="G57" s="35"/>
    </row>
    <row r="58" spans="1:7" ht="15.75">
      <c r="A58" s="20" t="s">
        <v>98</v>
      </c>
      <c r="B58" s="20" t="s">
        <v>99</v>
      </c>
      <c r="C58" s="32">
        <v>0</v>
      </c>
      <c r="D58" s="33">
        <v>30000</v>
      </c>
      <c r="E58" s="33">
        <v>0</v>
      </c>
      <c r="F58" s="35"/>
      <c r="G58" s="33">
        <v>0</v>
      </c>
    </row>
    <row r="59" spans="1:7" ht="15.75">
      <c r="A59" s="20" t="s">
        <v>101</v>
      </c>
      <c r="B59" s="20" t="s">
        <v>102</v>
      </c>
      <c r="C59" s="32">
        <f>C60</f>
        <v>3079</v>
      </c>
      <c r="D59" s="33">
        <v>15000</v>
      </c>
      <c r="E59" s="33">
        <v>20250</v>
      </c>
      <c r="F59" s="33">
        <f t="shared" si="0"/>
        <v>657.6810652809353</v>
      </c>
      <c r="G59" s="33">
        <v>135</v>
      </c>
    </row>
    <row r="60" spans="1:7" ht="15.75">
      <c r="A60" s="20" t="s">
        <v>103</v>
      </c>
      <c r="B60" s="20" t="s">
        <v>104</v>
      </c>
      <c r="C60" s="32">
        <f>C61</f>
        <v>3079</v>
      </c>
      <c r="D60" s="33">
        <v>15000</v>
      </c>
      <c r="E60" s="33">
        <v>20250</v>
      </c>
      <c r="F60" s="33">
        <f t="shared" si="0"/>
        <v>657.6810652809353</v>
      </c>
      <c r="G60" s="33">
        <v>135</v>
      </c>
    </row>
    <row r="61" spans="1:7" ht="15">
      <c r="A61" s="19" t="s">
        <v>105</v>
      </c>
      <c r="B61" s="19" t="s">
        <v>104</v>
      </c>
      <c r="C61" s="34">
        <v>3079</v>
      </c>
      <c r="D61" s="35"/>
      <c r="E61" s="35">
        <v>20250</v>
      </c>
      <c r="F61" s="35">
        <f t="shared" si="0"/>
        <v>657.6810652809353</v>
      </c>
      <c r="G61" s="35"/>
    </row>
    <row r="62" spans="1:7" ht="15.75">
      <c r="A62" s="29" t="s">
        <v>106</v>
      </c>
      <c r="B62" s="29" t="s">
        <v>107</v>
      </c>
      <c r="C62" s="30">
        <f>C63</f>
        <v>466871</v>
      </c>
      <c r="D62" s="31">
        <v>4030000</v>
      </c>
      <c r="E62" s="31">
        <v>4028289.96</v>
      </c>
      <c r="F62" s="31"/>
      <c r="G62" s="31">
        <v>99.95756724565756</v>
      </c>
    </row>
    <row r="63" spans="1:7" ht="15.75">
      <c r="A63" s="20" t="s">
        <v>108</v>
      </c>
      <c r="B63" s="20" t="s">
        <v>109</v>
      </c>
      <c r="C63" s="32">
        <f>C64</f>
        <v>466871</v>
      </c>
      <c r="D63" s="33">
        <v>4030000</v>
      </c>
      <c r="E63" s="33">
        <v>4028289.96</v>
      </c>
      <c r="F63" s="33"/>
      <c r="G63" s="33">
        <v>99.95756724565756</v>
      </c>
    </row>
    <row r="64" spans="1:7" ht="15.75">
      <c r="A64" s="20" t="s">
        <v>110</v>
      </c>
      <c r="B64" s="20" t="s">
        <v>111</v>
      </c>
      <c r="C64" s="32">
        <f>C65</f>
        <v>466871</v>
      </c>
      <c r="D64" s="33">
        <v>4030000</v>
      </c>
      <c r="E64" s="33">
        <v>4028289.96</v>
      </c>
      <c r="F64" s="33"/>
      <c r="G64" s="33">
        <v>99.95756724565756</v>
      </c>
    </row>
    <row r="65" spans="1:7" ht="15">
      <c r="A65" s="19" t="s">
        <v>112</v>
      </c>
      <c r="B65" s="19" t="s">
        <v>113</v>
      </c>
      <c r="C65" s="34">
        <v>466871</v>
      </c>
      <c r="D65" s="40"/>
      <c r="E65" s="40">
        <v>4028289.96</v>
      </c>
      <c r="F65" s="40"/>
      <c r="G65" s="40"/>
    </row>
    <row r="67" spans="1:7" ht="15.75">
      <c r="A67" s="20" t="s">
        <v>1</v>
      </c>
      <c r="B67" s="20" t="s">
        <v>312</v>
      </c>
      <c r="C67" s="20" t="s">
        <v>302</v>
      </c>
      <c r="D67" s="20" t="s">
        <v>313</v>
      </c>
      <c r="E67" s="20" t="s">
        <v>303</v>
      </c>
      <c r="F67" s="20" t="s">
        <v>2</v>
      </c>
      <c r="G67" s="20" t="s">
        <v>2</v>
      </c>
    </row>
    <row r="68" spans="1:7" ht="15.75">
      <c r="A68" s="20"/>
      <c r="B68" s="20"/>
      <c r="C68" s="22">
        <v>1</v>
      </c>
      <c r="D68" s="22">
        <v>2</v>
      </c>
      <c r="E68" s="22">
        <v>3</v>
      </c>
      <c r="F68" s="23" t="s">
        <v>304</v>
      </c>
      <c r="G68" s="23" t="s">
        <v>305</v>
      </c>
    </row>
    <row r="69" spans="1:7" ht="15.75">
      <c r="A69" s="24" t="s">
        <v>0</v>
      </c>
      <c r="B69" s="24" t="s">
        <v>310</v>
      </c>
      <c r="C69" s="44">
        <f>C71+C134</f>
        <v>6211906</v>
      </c>
      <c r="D69" s="24">
        <f>D71+D134</f>
        <v>26439287</v>
      </c>
      <c r="E69" s="24">
        <f>E71+E134</f>
        <v>9055525.64</v>
      </c>
      <c r="F69" s="24">
        <f>E69/C69*100</f>
        <v>145.77692643771493</v>
      </c>
      <c r="G69" s="24">
        <v>34.25</v>
      </c>
    </row>
    <row r="70" spans="1:7" ht="15.75">
      <c r="A70" s="24"/>
      <c r="B70" s="149" t="s">
        <v>314</v>
      </c>
      <c r="C70" s="150"/>
      <c r="D70" s="150"/>
      <c r="E70" s="150"/>
      <c r="F70" s="150"/>
      <c r="G70" s="150"/>
    </row>
    <row r="71" spans="1:7" ht="15.75">
      <c r="A71" s="29" t="s">
        <v>114</v>
      </c>
      <c r="B71" s="29" t="s">
        <v>115</v>
      </c>
      <c r="C71" s="30">
        <f>C72+C79+C108+C114+C119+C125+C129</f>
        <v>5736453</v>
      </c>
      <c r="D71" s="29">
        <v>16786287</v>
      </c>
      <c r="E71" s="29">
        <f>E72+E79+E108+E114+E119+E125+E129</f>
        <v>7382835.35</v>
      </c>
      <c r="F71" s="29">
        <f>E71/C71*100</f>
        <v>128.7003545570756</v>
      </c>
      <c r="G71" s="29">
        <v>43.98</v>
      </c>
    </row>
    <row r="72" spans="1:7" ht="15.75">
      <c r="A72" s="20" t="s">
        <v>116</v>
      </c>
      <c r="B72" s="20" t="s">
        <v>117</v>
      </c>
      <c r="C72" s="32">
        <f>C73+C75+C77</f>
        <v>1230471</v>
      </c>
      <c r="D72" s="42">
        <v>2935202</v>
      </c>
      <c r="E72" s="42">
        <f>E73+E75+E77</f>
        <v>1539475.0799999998</v>
      </c>
      <c r="F72" s="42">
        <f>E72/C72*100</f>
        <v>125.11266661302867</v>
      </c>
      <c r="G72" s="42">
        <v>52.44</v>
      </c>
    </row>
    <row r="73" spans="1:7" ht="15.75">
      <c r="A73" s="20" t="s">
        <v>118</v>
      </c>
      <c r="B73" s="20" t="s">
        <v>119</v>
      </c>
      <c r="C73" s="32">
        <f>C74</f>
        <v>1045939</v>
      </c>
      <c r="D73" s="42">
        <v>2412190</v>
      </c>
      <c r="E73" s="42">
        <f>E74</f>
        <v>1287668.45</v>
      </c>
      <c r="F73" s="42">
        <f aca="true" t="shared" si="1" ref="F73:F132">E73/C73*100</f>
        <v>123.11123784465441</v>
      </c>
      <c r="G73" s="42">
        <v>53.38</v>
      </c>
    </row>
    <row r="74" spans="1:7" ht="15">
      <c r="A74" s="19" t="s">
        <v>120</v>
      </c>
      <c r="B74" s="19" t="s">
        <v>121</v>
      </c>
      <c r="C74" s="34">
        <v>1045939</v>
      </c>
      <c r="D74" s="40"/>
      <c r="E74" s="40">
        <v>1287668.45</v>
      </c>
      <c r="F74" s="40">
        <f t="shared" si="1"/>
        <v>123.11123784465441</v>
      </c>
      <c r="G74" s="40"/>
    </row>
    <row r="75" spans="1:7" ht="15.75">
      <c r="A75" s="20" t="s">
        <v>122</v>
      </c>
      <c r="B75" s="20" t="s">
        <v>123</v>
      </c>
      <c r="C75" s="32">
        <f>C76</f>
        <v>13826</v>
      </c>
      <c r="D75" s="42">
        <v>125000</v>
      </c>
      <c r="E75" s="42">
        <v>39756.15</v>
      </c>
      <c r="F75" s="42">
        <f t="shared" si="1"/>
        <v>287.5462895993057</v>
      </c>
      <c r="G75" s="42">
        <v>31.804920000000003</v>
      </c>
    </row>
    <row r="76" spans="1:7" ht="15">
      <c r="A76" s="19" t="s">
        <v>124</v>
      </c>
      <c r="B76" s="19" t="s">
        <v>123</v>
      </c>
      <c r="C76" s="34">
        <v>13826</v>
      </c>
      <c r="D76" s="40"/>
      <c r="E76" s="40">
        <v>39756.15</v>
      </c>
      <c r="F76" s="40">
        <f t="shared" si="1"/>
        <v>287.5462895993057</v>
      </c>
      <c r="G76" s="40"/>
    </row>
    <row r="77" spans="1:7" ht="15.75">
      <c r="A77" s="20" t="s">
        <v>125</v>
      </c>
      <c r="B77" s="20" t="s">
        <v>126</v>
      </c>
      <c r="C77" s="32">
        <f>C78</f>
        <v>170706</v>
      </c>
      <c r="D77" s="42">
        <v>398012</v>
      </c>
      <c r="E77" s="42">
        <f>E78</f>
        <v>212050.48</v>
      </c>
      <c r="F77" s="42">
        <f t="shared" si="1"/>
        <v>124.2196993661617</v>
      </c>
      <c r="G77" s="42">
        <v>53.28</v>
      </c>
    </row>
    <row r="78" spans="1:7" ht="15">
      <c r="A78" s="19" t="s">
        <v>127</v>
      </c>
      <c r="B78" s="19" t="s">
        <v>128</v>
      </c>
      <c r="C78" s="34">
        <v>170706</v>
      </c>
      <c r="D78" s="40"/>
      <c r="E78" s="40">
        <v>212050.48</v>
      </c>
      <c r="F78" s="40">
        <f t="shared" si="1"/>
        <v>124.2196993661617</v>
      </c>
      <c r="G78" s="40"/>
    </row>
    <row r="79" spans="1:7" ht="15.75">
      <c r="A79" s="20" t="s">
        <v>129</v>
      </c>
      <c r="B79" s="20" t="s">
        <v>130</v>
      </c>
      <c r="C79" s="32">
        <f>C80+C84+C90+C100</f>
        <v>2259386</v>
      </c>
      <c r="D79" s="42">
        <v>7475085</v>
      </c>
      <c r="E79" s="42">
        <f>E80+E84+E90+E100</f>
        <v>3205730.92</v>
      </c>
      <c r="F79" s="42">
        <f t="shared" si="1"/>
        <v>141.88504841580854</v>
      </c>
      <c r="G79" s="42">
        <v>42.89</v>
      </c>
    </row>
    <row r="80" spans="1:7" ht="15.75">
      <c r="A80" s="20" t="s">
        <v>131</v>
      </c>
      <c r="B80" s="20" t="s">
        <v>132</v>
      </c>
      <c r="C80" s="32">
        <f>C81+C82+C83</f>
        <v>20426</v>
      </c>
      <c r="D80" s="42">
        <v>105000</v>
      </c>
      <c r="E80" s="42">
        <f>E81+E82+E83</f>
        <v>13082</v>
      </c>
      <c r="F80" s="42">
        <f t="shared" si="1"/>
        <v>64.04582394986782</v>
      </c>
      <c r="G80" s="42">
        <v>12.46</v>
      </c>
    </row>
    <row r="81" spans="1:7" ht="15">
      <c r="A81" s="19" t="s">
        <v>133</v>
      </c>
      <c r="B81" s="19" t="s">
        <v>134</v>
      </c>
      <c r="C81" s="34">
        <v>2781</v>
      </c>
      <c r="D81" s="40"/>
      <c r="E81" s="40">
        <v>2112</v>
      </c>
      <c r="F81" s="40">
        <f t="shared" si="1"/>
        <v>75.94390507011866</v>
      </c>
      <c r="G81" s="40"/>
    </row>
    <row r="82" spans="1:7" ht="15">
      <c r="A82" s="19" t="s">
        <v>135</v>
      </c>
      <c r="B82" s="19" t="s">
        <v>136</v>
      </c>
      <c r="C82" s="34">
        <v>4192</v>
      </c>
      <c r="D82" s="40"/>
      <c r="E82" s="40">
        <v>4295</v>
      </c>
      <c r="F82" s="40">
        <f t="shared" si="1"/>
        <v>102.45706106870229</v>
      </c>
      <c r="G82" s="40"/>
    </row>
    <row r="83" spans="1:7" ht="15">
      <c r="A83" s="19" t="s">
        <v>137</v>
      </c>
      <c r="B83" s="19" t="s">
        <v>138</v>
      </c>
      <c r="C83" s="34">
        <v>13453</v>
      </c>
      <c r="D83" s="40"/>
      <c r="E83" s="40">
        <v>6675</v>
      </c>
      <c r="F83" s="40">
        <f t="shared" si="1"/>
        <v>49.617185757823535</v>
      </c>
      <c r="G83" s="40"/>
    </row>
    <row r="84" spans="1:7" ht="15.75">
      <c r="A84" s="20" t="s">
        <v>139</v>
      </c>
      <c r="B84" s="20" t="s">
        <v>140</v>
      </c>
      <c r="C84" s="32">
        <f>C85+C86+C88+C89+C87</f>
        <v>295724</v>
      </c>
      <c r="D84" s="42">
        <v>792000</v>
      </c>
      <c r="E84" s="42">
        <f>E85+E87+E88+E89+E86</f>
        <v>366738.23</v>
      </c>
      <c r="F84" s="42">
        <f t="shared" si="1"/>
        <v>124.01368505768893</v>
      </c>
      <c r="G84" s="42">
        <v>46.31</v>
      </c>
    </row>
    <row r="85" spans="1:7" ht="15">
      <c r="A85" s="19" t="s">
        <v>141</v>
      </c>
      <c r="B85" s="19" t="s">
        <v>142</v>
      </c>
      <c r="C85" s="34">
        <v>38777</v>
      </c>
      <c r="D85" s="40"/>
      <c r="E85" s="40">
        <v>64521.01</v>
      </c>
      <c r="F85" s="40">
        <f t="shared" si="1"/>
        <v>166.38989607241405</v>
      </c>
      <c r="G85" s="40"/>
    </row>
    <row r="86" spans="1:7" ht="15">
      <c r="A86" s="19" t="s">
        <v>143</v>
      </c>
      <c r="B86" s="19" t="s">
        <v>144</v>
      </c>
      <c r="C86" s="34">
        <v>55474</v>
      </c>
      <c r="D86" s="40"/>
      <c r="E86" s="40">
        <v>101910.22</v>
      </c>
      <c r="F86" s="40">
        <f t="shared" si="1"/>
        <v>183.70807946064824</v>
      </c>
      <c r="G86" s="40"/>
    </row>
    <row r="87" spans="1:7" ht="15">
      <c r="A87" s="19" t="s">
        <v>145</v>
      </c>
      <c r="B87" s="19" t="s">
        <v>146</v>
      </c>
      <c r="C87" s="34">
        <v>191932</v>
      </c>
      <c r="D87" s="40"/>
      <c r="E87" s="40">
        <v>172371.82</v>
      </c>
      <c r="F87" s="40">
        <f t="shared" si="1"/>
        <v>89.80879686555654</v>
      </c>
      <c r="G87" s="40"/>
    </row>
    <row r="88" spans="1:7" ht="15">
      <c r="A88" s="19" t="s">
        <v>147</v>
      </c>
      <c r="B88" s="19" t="s">
        <v>148</v>
      </c>
      <c r="C88" s="34">
        <v>3488</v>
      </c>
      <c r="D88" s="40"/>
      <c r="E88" s="40">
        <v>1973.58</v>
      </c>
      <c r="F88" s="40">
        <f t="shared" si="1"/>
        <v>56.58199541284403</v>
      </c>
      <c r="G88" s="40"/>
    </row>
    <row r="89" spans="1:7" ht="15">
      <c r="A89" s="19" t="s">
        <v>149</v>
      </c>
      <c r="B89" s="19" t="s">
        <v>150</v>
      </c>
      <c r="C89" s="34">
        <v>6053</v>
      </c>
      <c r="D89" s="40"/>
      <c r="E89" s="40">
        <v>25961.6</v>
      </c>
      <c r="F89" s="40">
        <f t="shared" si="1"/>
        <v>428.9046753675863</v>
      </c>
      <c r="G89" s="40"/>
    </row>
    <row r="90" spans="1:7" ht="15.75">
      <c r="A90" s="20" t="s">
        <v>151</v>
      </c>
      <c r="B90" s="20" t="s">
        <v>152</v>
      </c>
      <c r="C90" s="32">
        <f>C91+C92+C93+C95+C96+C94+C97+C99+C98</f>
        <v>1807288</v>
      </c>
      <c r="D90" s="42">
        <v>6084585</v>
      </c>
      <c r="E90" s="42">
        <f>E91+E93+E92+E94+E95+E96+E97+E98+E99</f>
        <v>2551757.14</v>
      </c>
      <c r="F90" s="42">
        <f t="shared" si="1"/>
        <v>141.1926123561934</v>
      </c>
      <c r="G90" s="42">
        <v>41.94</v>
      </c>
    </row>
    <row r="91" spans="1:7" ht="15">
      <c r="A91" s="19" t="s">
        <v>153</v>
      </c>
      <c r="B91" s="19" t="s">
        <v>154</v>
      </c>
      <c r="C91" s="34">
        <v>37070</v>
      </c>
      <c r="D91" s="40"/>
      <c r="E91" s="40">
        <v>38422.25</v>
      </c>
      <c r="F91" s="40">
        <f t="shared" si="1"/>
        <v>103.64782843269491</v>
      </c>
      <c r="G91" s="40"/>
    </row>
    <row r="92" spans="1:7" ht="15">
      <c r="A92" s="19" t="s">
        <v>155</v>
      </c>
      <c r="B92" s="19" t="s">
        <v>156</v>
      </c>
      <c r="C92" s="34">
        <v>1108052</v>
      </c>
      <c r="D92" s="40"/>
      <c r="E92" s="40">
        <v>557017.91</v>
      </c>
      <c r="F92" s="40">
        <f t="shared" si="1"/>
        <v>50.27001530614087</v>
      </c>
      <c r="G92" s="40"/>
    </row>
    <row r="93" spans="1:7" ht="15">
      <c r="A93" s="19" t="s">
        <v>157</v>
      </c>
      <c r="B93" s="19" t="s">
        <v>158</v>
      </c>
      <c r="C93" s="34">
        <v>39334</v>
      </c>
      <c r="D93" s="40"/>
      <c r="E93" s="40">
        <v>46170.63</v>
      </c>
      <c r="F93" s="40">
        <f t="shared" si="1"/>
        <v>117.38096811918442</v>
      </c>
      <c r="G93" s="40"/>
    </row>
    <row r="94" spans="1:7" ht="15">
      <c r="A94" s="19" t="s">
        <v>159</v>
      </c>
      <c r="B94" s="19" t="s">
        <v>160</v>
      </c>
      <c r="C94" s="34">
        <v>164583</v>
      </c>
      <c r="D94" s="40"/>
      <c r="E94" s="40">
        <v>1331399.57</v>
      </c>
      <c r="F94" s="40">
        <f t="shared" si="1"/>
        <v>808.953275854736</v>
      </c>
      <c r="G94" s="40"/>
    </row>
    <row r="95" spans="1:7" ht="15">
      <c r="A95" s="19" t="s">
        <v>161</v>
      </c>
      <c r="B95" s="19" t="s">
        <v>162</v>
      </c>
      <c r="C95" s="34">
        <v>58560</v>
      </c>
      <c r="D95" s="40"/>
      <c r="E95" s="40">
        <v>77580.28</v>
      </c>
      <c r="F95" s="40">
        <f t="shared" si="1"/>
        <v>132.4799863387978</v>
      </c>
      <c r="G95" s="40"/>
    </row>
    <row r="96" spans="1:7" ht="15">
      <c r="A96" s="19" t="s">
        <v>163</v>
      </c>
      <c r="B96" s="19" t="s">
        <v>164</v>
      </c>
      <c r="C96" s="34">
        <v>6510</v>
      </c>
      <c r="D96" s="40"/>
      <c r="E96" s="40">
        <v>3238.44</v>
      </c>
      <c r="F96" s="40">
        <f t="shared" si="1"/>
        <v>49.74562211981567</v>
      </c>
      <c r="G96" s="40"/>
    </row>
    <row r="97" spans="1:7" ht="15">
      <c r="A97" s="19" t="s">
        <v>165</v>
      </c>
      <c r="B97" s="19" t="s">
        <v>166</v>
      </c>
      <c r="C97" s="34">
        <v>334162</v>
      </c>
      <c r="D97" s="40"/>
      <c r="E97" s="40">
        <v>436927.66</v>
      </c>
      <c r="F97" s="40">
        <f t="shared" si="1"/>
        <v>130.7532454318564</v>
      </c>
      <c r="G97" s="40"/>
    </row>
    <row r="98" spans="1:7" ht="15">
      <c r="A98" s="19" t="s">
        <v>167</v>
      </c>
      <c r="B98" s="19" t="s">
        <v>168</v>
      </c>
      <c r="C98" s="34">
        <v>17681</v>
      </c>
      <c r="D98" s="40"/>
      <c r="E98" s="40">
        <v>27723.44</v>
      </c>
      <c r="F98" s="40">
        <f t="shared" si="1"/>
        <v>156.7979186697585</v>
      </c>
      <c r="G98" s="40"/>
    </row>
    <row r="99" spans="1:7" ht="15">
      <c r="A99" s="19" t="s">
        <v>169</v>
      </c>
      <c r="B99" s="19" t="s">
        <v>170</v>
      </c>
      <c r="C99" s="34">
        <v>41336</v>
      </c>
      <c r="D99" s="40"/>
      <c r="E99" s="40">
        <v>33276.96</v>
      </c>
      <c r="F99" s="40">
        <f t="shared" si="1"/>
        <v>80.50358041416683</v>
      </c>
      <c r="G99" s="40"/>
    </row>
    <row r="100" spans="1:7" ht="15.75">
      <c r="A100" s="20" t="s">
        <v>171</v>
      </c>
      <c r="B100" s="20" t="s">
        <v>172</v>
      </c>
      <c r="C100" s="32">
        <f>C101+C102+C103+C105+C106+C104+C107</f>
        <v>135948</v>
      </c>
      <c r="D100" s="42">
        <v>493500</v>
      </c>
      <c r="E100" s="42">
        <f>E101+E102+E105+E103+E104+E106+E107</f>
        <v>274153.55</v>
      </c>
      <c r="F100" s="42">
        <f t="shared" si="1"/>
        <v>201.66059816988846</v>
      </c>
      <c r="G100" s="42">
        <v>55.55</v>
      </c>
    </row>
    <row r="101" spans="1:7" ht="15">
      <c r="A101" s="19" t="s">
        <v>173</v>
      </c>
      <c r="B101" s="19" t="s">
        <v>174</v>
      </c>
      <c r="C101" s="34">
        <v>30804</v>
      </c>
      <c r="D101" s="40"/>
      <c r="E101" s="40">
        <v>83837.43</v>
      </c>
      <c r="F101" s="40">
        <f t="shared" si="1"/>
        <v>272.1641020646669</v>
      </c>
      <c r="G101" s="40"/>
    </row>
    <row r="102" spans="1:7" ht="15">
      <c r="A102" s="19" t="s">
        <v>175</v>
      </c>
      <c r="B102" s="19" t="s">
        <v>176</v>
      </c>
      <c r="C102" s="34">
        <v>880</v>
      </c>
      <c r="D102" s="40"/>
      <c r="E102" s="40">
        <v>6054.76</v>
      </c>
      <c r="F102" s="40">
        <f t="shared" si="1"/>
        <v>688.0409090909092</v>
      </c>
      <c r="G102" s="40"/>
    </row>
    <row r="103" spans="1:7" ht="15">
      <c r="A103" s="19" t="s">
        <v>177</v>
      </c>
      <c r="B103" s="19" t="s">
        <v>178</v>
      </c>
      <c r="C103" s="34">
        <v>14672</v>
      </c>
      <c r="D103" s="40"/>
      <c r="E103" s="40">
        <v>21745.56</v>
      </c>
      <c r="F103" s="40">
        <f t="shared" si="1"/>
        <v>148.21128680479828</v>
      </c>
      <c r="G103" s="40"/>
    </row>
    <row r="104" spans="1:7" ht="15">
      <c r="A104" s="19" t="s">
        <v>179</v>
      </c>
      <c r="B104" s="19" t="s">
        <v>180</v>
      </c>
      <c r="C104" s="34">
        <v>9000</v>
      </c>
      <c r="D104" s="40"/>
      <c r="E104" s="40">
        <v>0</v>
      </c>
      <c r="F104" s="40">
        <f t="shared" si="1"/>
        <v>0</v>
      </c>
      <c r="G104" s="40"/>
    </row>
    <row r="105" spans="1:7" ht="15">
      <c r="A105" s="19" t="s">
        <v>181</v>
      </c>
      <c r="B105" s="19" t="s">
        <v>182</v>
      </c>
      <c r="C105" s="34">
        <v>74434</v>
      </c>
      <c r="D105" s="40"/>
      <c r="E105" s="40">
        <v>111248.71</v>
      </c>
      <c r="F105" s="40">
        <f t="shared" si="1"/>
        <v>149.45953462127522</v>
      </c>
      <c r="G105" s="40"/>
    </row>
    <row r="106" spans="1:7" ht="15">
      <c r="A106" s="19" t="s">
        <v>183</v>
      </c>
      <c r="B106" s="19" t="s">
        <v>184</v>
      </c>
      <c r="C106" s="34">
        <v>0</v>
      </c>
      <c r="D106" s="40"/>
      <c r="E106" s="40">
        <v>27227.09</v>
      </c>
      <c r="F106" s="40"/>
      <c r="G106" s="40"/>
    </row>
    <row r="107" spans="1:7" ht="15">
      <c r="A107" s="19" t="s">
        <v>185</v>
      </c>
      <c r="B107" s="19" t="s">
        <v>172</v>
      </c>
      <c r="C107" s="34">
        <v>6158</v>
      </c>
      <c r="D107" s="40"/>
      <c r="E107" s="40">
        <v>24040</v>
      </c>
      <c r="F107" s="40">
        <f t="shared" si="1"/>
        <v>390.3864891198441</v>
      </c>
      <c r="G107" s="40"/>
    </row>
    <row r="108" spans="1:7" ht="15.75">
      <c r="A108" s="20" t="s">
        <v>186</v>
      </c>
      <c r="B108" s="20" t="s">
        <v>187</v>
      </c>
      <c r="C108" s="32">
        <f>C109+C111</f>
        <v>50878</v>
      </c>
      <c r="D108" s="42">
        <v>77000</v>
      </c>
      <c r="E108" s="42">
        <f>E109+E111</f>
        <v>28710.12</v>
      </c>
      <c r="F108" s="42">
        <f t="shared" si="1"/>
        <v>56.4293407759739</v>
      </c>
      <c r="G108" s="42">
        <v>37.29</v>
      </c>
    </row>
    <row r="109" spans="1:7" ht="15.75">
      <c r="A109" s="20" t="s">
        <v>188</v>
      </c>
      <c r="B109" s="20" t="s">
        <v>189</v>
      </c>
      <c r="C109" s="32">
        <f>C110</f>
        <v>37363</v>
      </c>
      <c r="D109" s="42">
        <v>54000</v>
      </c>
      <c r="E109" s="42">
        <v>17558.69</v>
      </c>
      <c r="F109" s="42">
        <f t="shared" si="1"/>
        <v>46.99486122634692</v>
      </c>
      <c r="G109" s="42">
        <v>32.516092592592585</v>
      </c>
    </row>
    <row r="110" spans="1:7" ht="30">
      <c r="A110" s="19" t="s">
        <v>190</v>
      </c>
      <c r="B110" s="41" t="s">
        <v>191</v>
      </c>
      <c r="C110" s="34">
        <v>37363</v>
      </c>
      <c r="D110" s="40"/>
      <c r="E110" s="40">
        <v>17558.69</v>
      </c>
      <c r="F110" s="40">
        <f t="shared" si="1"/>
        <v>46.99486122634692</v>
      </c>
      <c r="G110" s="40"/>
    </row>
    <row r="111" spans="1:7" ht="15.75">
      <c r="A111" s="20" t="s">
        <v>192</v>
      </c>
      <c r="B111" s="20" t="s">
        <v>193</v>
      </c>
      <c r="C111" s="32">
        <f>C112+C113</f>
        <v>13515</v>
      </c>
      <c r="D111" s="42">
        <v>23000</v>
      </c>
      <c r="E111" s="42">
        <f>E112</f>
        <v>11151.43</v>
      </c>
      <c r="F111" s="42">
        <f t="shared" si="1"/>
        <v>82.51150573436922</v>
      </c>
      <c r="G111" s="42">
        <v>48.48</v>
      </c>
    </row>
    <row r="112" spans="1:7" ht="15">
      <c r="A112" s="19" t="s">
        <v>194</v>
      </c>
      <c r="B112" s="19" t="s">
        <v>195</v>
      </c>
      <c r="C112" s="34">
        <v>13354</v>
      </c>
      <c r="D112" s="40"/>
      <c r="E112" s="40">
        <v>11151.43</v>
      </c>
      <c r="F112" s="40">
        <f t="shared" si="1"/>
        <v>83.50629025011233</v>
      </c>
      <c r="G112" s="40"/>
    </row>
    <row r="113" spans="1:7" ht="15">
      <c r="A113" s="39">
        <v>3433</v>
      </c>
      <c r="B113" s="19" t="s">
        <v>196</v>
      </c>
      <c r="C113" s="34">
        <v>161</v>
      </c>
      <c r="D113" s="40"/>
      <c r="E113" s="40">
        <v>0</v>
      </c>
      <c r="F113" s="40">
        <f t="shared" si="1"/>
        <v>0</v>
      </c>
      <c r="G113" s="40"/>
    </row>
    <row r="114" spans="1:7" ht="15.75">
      <c r="A114" s="20" t="s">
        <v>197</v>
      </c>
      <c r="B114" s="20" t="s">
        <v>198</v>
      </c>
      <c r="C114" s="32">
        <f>C115</f>
        <v>15576</v>
      </c>
      <c r="D114" s="42">
        <v>140000</v>
      </c>
      <c r="E114" s="42">
        <v>17995.81</v>
      </c>
      <c r="F114" s="42">
        <f t="shared" si="1"/>
        <v>115.53550333846945</v>
      </c>
      <c r="G114" s="42">
        <v>12.85415</v>
      </c>
    </row>
    <row r="115" spans="1:7" ht="15.75">
      <c r="A115" s="20" t="s">
        <v>199</v>
      </c>
      <c r="B115" s="20" t="s">
        <v>200</v>
      </c>
      <c r="C115" s="32">
        <f>C116</f>
        <v>15576</v>
      </c>
      <c r="D115" s="42">
        <v>40000</v>
      </c>
      <c r="E115" s="42">
        <v>17995.81</v>
      </c>
      <c r="F115" s="42">
        <f t="shared" si="1"/>
        <v>115.53550333846945</v>
      </c>
      <c r="G115" s="42">
        <v>44.989525</v>
      </c>
    </row>
    <row r="116" spans="1:7" ht="15">
      <c r="A116" s="19" t="s">
        <v>201</v>
      </c>
      <c r="B116" s="19" t="s">
        <v>200</v>
      </c>
      <c r="C116" s="34">
        <v>15576</v>
      </c>
      <c r="D116" s="40"/>
      <c r="E116" s="40">
        <v>17995.81</v>
      </c>
      <c r="F116" s="40">
        <f t="shared" si="1"/>
        <v>115.53550333846945</v>
      </c>
      <c r="G116" s="40"/>
    </row>
    <row r="117" spans="1:7" ht="31.5">
      <c r="A117" s="20" t="s">
        <v>202</v>
      </c>
      <c r="B117" s="43" t="s">
        <v>203</v>
      </c>
      <c r="C117" s="32">
        <v>0</v>
      </c>
      <c r="D117" s="42">
        <v>100000</v>
      </c>
      <c r="E117" s="42">
        <v>0</v>
      </c>
      <c r="F117" s="42"/>
      <c r="G117" s="42">
        <v>0</v>
      </c>
    </row>
    <row r="118" spans="1:7" ht="15">
      <c r="A118" s="19" t="s">
        <v>204</v>
      </c>
      <c r="B118" s="19" t="s">
        <v>205</v>
      </c>
      <c r="C118" s="34">
        <v>0</v>
      </c>
      <c r="D118" s="40"/>
      <c r="E118" s="40">
        <v>0</v>
      </c>
      <c r="F118" s="40"/>
      <c r="G118" s="40"/>
    </row>
    <row r="119" spans="1:7" ht="15.75">
      <c r="A119" s="20" t="s">
        <v>206</v>
      </c>
      <c r="B119" s="20" t="s">
        <v>207</v>
      </c>
      <c r="C119" s="32">
        <f>C120+C122</f>
        <v>566587</v>
      </c>
      <c r="D119" s="42">
        <v>1252000</v>
      </c>
      <c r="E119" s="42">
        <v>605733.05</v>
      </c>
      <c r="F119" s="42">
        <f t="shared" si="1"/>
        <v>106.90909780845661</v>
      </c>
      <c r="G119" s="42">
        <v>48.38123402555911</v>
      </c>
    </row>
    <row r="120" spans="1:7" ht="15.75">
      <c r="A120" s="20" t="s">
        <v>208</v>
      </c>
      <c r="B120" s="20" t="s">
        <v>209</v>
      </c>
      <c r="C120" s="32">
        <f>C121</f>
        <v>495317</v>
      </c>
      <c r="D120" s="42">
        <v>1012000</v>
      </c>
      <c r="E120" s="42">
        <v>415671.35</v>
      </c>
      <c r="F120" s="42">
        <f t="shared" si="1"/>
        <v>83.92026722280882</v>
      </c>
      <c r="G120" s="42">
        <v>41.074244071146246</v>
      </c>
    </row>
    <row r="121" spans="1:7" ht="15">
      <c r="A121" s="19" t="s">
        <v>210</v>
      </c>
      <c r="B121" s="19" t="s">
        <v>211</v>
      </c>
      <c r="C121" s="34">
        <v>495317</v>
      </c>
      <c r="D121" s="40"/>
      <c r="E121" s="40">
        <v>415671.35</v>
      </c>
      <c r="F121" s="40">
        <f t="shared" si="1"/>
        <v>83.92026722280882</v>
      </c>
      <c r="G121" s="40"/>
    </row>
    <row r="122" spans="1:7" ht="15.75">
      <c r="A122" s="20" t="s">
        <v>212</v>
      </c>
      <c r="B122" s="20" t="s">
        <v>213</v>
      </c>
      <c r="C122" s="32">
        <f>C123+C124</f>
        <v>71270</v>
      </c>
      <c r="D122" s="42">
        <v>240000</v>
      </c>
      <c r="E122" s="42">
        <v>190061.7</v>
      </c>
      <c r="F122" s="42">
        <f t="shared" si="1"/>
        <v>266.6784060614564</v>
      </c>
      <c r="G122" s="42">
        <v>79.192375</v>
      </c>
    </row>
    <row r="123" spans="1:7" ht="15">
      <c r="A123" s="19" t="s">
        <v>214</v>
      </c>
      <c r="B123" s="19" t="s">
        <v>215</v>
      </c>
      <c r="C123" s="34">
        <v>71270</v>
      </c>
      <c r="D123" s="40"/>
      <c r="E123" s="40">
        <v>150061.7</v>
      </c>
      <c r="F123" s="40">
        <f t="shared" si="1"/>
        <v>210.55380945699454</v>
      </c>
      <c r="G123" s="40"/>
    </row>
    <row r="124" spans="1:7" ht="15">
      <c r="A124" s="19" t="s">
        <v>216</v>
      </c>
      <c r="B124" s="19" t="s">
        <v>217</v>
      </c>
      <c r="C124" s="34">
        <v>0</v>
      </c>
      <c r="D124" s="40"/>
      <c r="E124" s="40">
        <v>40000</v>
      </c>
      <c r="F124" s="40"/>
      <c r="G124" s="40"/>
    </row>
    <row r="125" spans="1:7" ht="15.75">
      <c r="A125" s="20" t="s">
        <v>218</v>
      </c>
      <c r="B125" s="20" t="s">
        <v>219</v>
      </c>
      <c r="C125" s="32">
        <f>C126</f>
        <v>601850</v>
      </c>
      <c r="D125" s="42">
        <v>1280000</v>
      </c>
      <c r="E125" s="42">
        <v>567400</v>
      </c>
      <c r="F125" s="42">
        <f t="shared" si="1"/>
        <v>94.27598238763811</v>
      </c>
      <c r="G125" s="42">
        <v>44.328125</v>
      </c>
    </row>
    <row r="126" spans="1:7" ht="15.75">
      <c r="A126" s="20" t="s">
        <v>220</v>
      </c>
      <c r="B126" s="20" t="s">
        <v>221</v>
      </c>
      <c r="C126" s="32">
        <f>C127+C128</f>
        <v>601850</v>
      </c>
      <c r="D126" s="42">
        <v>1280000</v>
      </c>
      <c r="E126" s="42">
        <v>567400</v>
      </c>
      <c r="F126" s="42">
        <f t="shared" si="1"/>
        <v>94.27598238763811</v>
      </c>
      <c r="G126" s="42">
        <v>44.328125</v>
      </c>
    </row>
    <row r="127" spans="1:7" ht="15">
      <c r="A127" s="19" t="s">
        <v>222</v>
      </c>
      <c r="B127" s="19" t="s">
        <v>223</v>
      </c>
      <c r="C127" s="34">
        <v>573050</v>
      </c>
      <c r="D127" s="40"/>
      <c r="E127" s="40">
        <v>527900</v>
      </c>
      <c r="F127" s="40">
        <f t="shared" si="1"/>
        <v>92.1211063607015</v>
      </c>
      <c r="G127" s="40"/>
    </row>
    <row r="128" spans="1:7" ht="15">
      <c r="A128" s="19" t="s">
        <v>224</v>
      </c>
      <c r="B128" s="19" t="s">
        <v>225</v>
      </c>
      <c r="C128" s="34">
        <v>28800</v>
      </c>
      <c r="D128" s="40"/>
      <c r="E128" s="40">
        <v>39500</v>
      </c>
      <c r="F128" s="40">
        <f t="shared" si="1"/>
        <v>137.15277777777777</v>
      </c>
      <c r="G128" s="40"/>
    </row>
    <row r="129" spans="1:7" ht="15.75">
      <c r="A129" s="20" t="s">
        <v>226</v>
      </c>
      <c r="B129" s="20" t="s">
        <v>227</v>
      </c>
      <c r="C129" s="32">
        <f>C130+C132</f>
        <v>1011705</v>
      </c>
      <c r="D129" s="42">
        <v>3627000</v>
      </c>
      <c r="E129" s="42">
        <v>1417790.37</v>
      </c>
      <c r="F129" s="42">
        <f t="shared" si="1"/>
        <v>140.1387133601198</v>
      </c>
      <c r="G129" s="42">
        <v>39.08989164598842</v>
      </c>
    </row>
    <row r="130" spans="1:7" ht="15.75">
      <c r="A130" s="20" t="s">
        <v>228</v>
      </c>
      <c r="B130" s="20" t="s">
        <v>100</v>
      </c>
      <c r="C130" s="32">
        <f>C131</f>
        <v>230000</v>
      </c>
      <c r="D130" s="42">
        <v>1787000</v>
      </c>
      <c r="E130" s="42">
        <v>496831.82</v>
      </c>
      <c r="F130" s="42">
        <f t="shared" si="1"/>
        <v>216.01383478260868</v>
      </c>
      <c r="G130" s="42">
        <v>27.802564073866815</v>
      </c>
    </row>
    <row r="131" spans="1:7" ht="15">
      <c r="A131" s="19" t="s">
        <v>229</v>
      </c>
      <c r="B131" s="19" t="s">
        <v>230</v>
      </c>
      <c r="C131" s="34">
        <v>230000</v>
      </c>
      <c r="D131" s="40"/>
      <c r="E131" s="40">
        <v>496831.82</v>
      </c>
      <c r="F131" s="40">
        <f t="shared" si="1"/>
        <v>216.01383478260868</v>
      </c>
      <c r="G131" s="40"/>
    </row>
    <row r="132" spans="1:7" ht="15.75">
      <c r="A132" s="20" t="s">
        <v>231</v>
      </c>
      <c r="B132" s="20" t="s">
        <v>232</v>
      </c>
      <c r="C132" s="32">
        <f>C133</f>
        <v>781705</v>
      </c>
      <c r="D132" s="42">
        <v>1840000</v>
      </c>
      <c r="E132" s="42">
        <v>920958.55</v>
      </c>
      <c r="F132" s="42">
        <f t="shared" si="1"/>
        <v>117.8140794801108</v>
      </c>
      <c r="G132" s="42">
        <v>50.05209510869566</v>
      </c>
    </row>
    <row r="133" spans="1:7" ht="30">
      <c r="A133" s="19" t="s">
        <v>233</v>
      </c>
      <c r="B133" s="41" t="s">
        <v>234</v>
      </c>
      <c r="C133" s="34">
        <v>781705</v>
      </c>
      <c r="D133" s="40"/>
      <c r="E133" s="40">
        <v>920958.55</v>
      </c>
      <c r="F133" s="40">
        <f>E133/C133*100</f>
        <v>117.8140794801108</v>
      </c>
      <c r="G133" s="40"/>
    </row>
    <row r="134" spans="1:7" ht="15.75">
      <c r="A134" s="29" t="s">
        <v>235</v>
      </c>
      <c r="B134" s="29" t="s">
        <v>236</v>
      </c>
      <c r="C134" s="30">
        <f>C138+C149</f>
        <v>475453</v>
      </c>
      <c r="D134" s="29">
        <v>9653000</v>
      </c>
      <c r="E134" s="29">
        <f>E138+E149</f>
        <v>1672690.29</v>
      </c>
      <c r="F134" s="29">
        <f>E134/C134*100</f>
        <v>351.8098087508124</v>
      </c>
      <c r="G134" s="29">
        <f>E134/D134*100</f>
        <v>17.32819113229048</v>
      </c>
    </row>
    <row r="135" spans="1:7" ht="15.75">
      <c r="A135" s="20" t="s">
        <v>237</v>
      </c>
      <c r="B135" s="20" t="s">
        <v>238</v>
      </c>
      <c r="C135" s="32">
        <v>0</v>
      </c>
      <c r="D135" s="42">
        <v>25000</v>
      </c>
      <c r="E135" s="42">
        <v>0</v>
      </c>
      <c r="F135" s="42"/>
      <c r="G135" s="42">
        <v>0</v>
      </c>
    </row>
    <row r="136" spans="1:7" ht="15.75">
      <c r="A136" s="20" t="s">
        <v>239</v>
      </c>
      <c r="B136" s="20" t="s">
        <v>240</v>
      </c>
      <c r="C136" s="32">
        <v>0</v>
      </c>
      <c r="D136" s="42">
        <v>20000</v>
      </c>
      <c r="E136" s="42">
        <v>0</v>
      </c>
      <c r="F136" s="42"/>
      <c r="G136" s="42">
        <v>0</v>
      </c>
    </row>
    <row r="137" spans="1:7" ht="15.75">
      <c r="A137" s="20" t="s">
        <v>241</v>
      </c>
      <c r="B137" s="20" t="s">
        <v>242</v>
      </c>
      <c r="C137" s="32">
        <v>0</v>
      </c>
      <c r="D137" s="42">
        <v>5000</v>
      </c>
      <c r="E137" s="42">
        <v>0</v>
      </c>
      <c r="F137" s="42"/>
      <c r="G137" s="42">
        <v>0</v>
      </c>
    </row>
    <row r="138" spans="1:7" ht="15.75">
      <c r="A138" s="20" t="s">
        <v>243</v>
      </c>
      <c r="B138" s="20" t="s">
        <v>244</v>
      </c>
      <c r="C138" s="32">
        <f>C139+C143+C147</f>
        <v>407519</v>
      </c>
      <c r="D138" s="42">
        <v>6194000</v>
      </c>
      <c r="E138" s="42">
        <f>E139+E143+E147</f>
        <v>680456.54</v>
      </c>
      <c r="F138" s="42">
        <f aca="true" t="shared" si="2" ref="F138:F151">E138/C138*100</f>
        <v>166.97541464324362</v>
      </c>
      <c r="G138" s="42">
        <f>E138/D138*100</f>
        <v>10.985736842105263</v>
      </c>
    </row>
    <row r="139" spans="1:7" ht="15.75">
      <c r="A139" s="20" t="s">
        <v>245</v>
      </c>
      <c r="B139" s="20" t="s">
        <v>246</v>
      </c>
      <c r="C139" s="32">
        <f>C140+C141+C142</f>
        <v>109739</v>
      </c>
      <c r="D139" s="42">
        <v>5200000</v>
      </c>
      <c r="E139" s="42">
        <v>506945.29</v>
      </c>
      <c r="F139" s="42">
        <f t="shared" si="2"/>
        <v>461.95544883769674</v>
      </c>
      <c r="G139" s="42">
        <v>9.748947884615385</v>
      </c>
    </row>
    <row r="140" spans="1:7" ht="15">
      <c r="A140" s="19" t="s">
        <v>247</v>
      </c>
      <c r="B140" s="19" t="s">
        <v>248</v>
      </c>
      <c r="C140" s="34">
        <v>33609</v>
      </c>
      <c r="D140" s="40"/>
      <c r="E140" s="40">
        <v>0</v>
      </c>
      <c r="F140" s="40">
        <f t="shared" si="2"/>
        <v>0</v>
      </c>
      <c r="G140" s="40"/>
    </row>
    <row r="141" spans="1:7" ht="15">
      <c r="A141" s="19" t="s">
        <v>249</v>
      </c>
      <c r="B141" s="19" t="s">
        <v>250</v>
      </c>
      <c r="C141" s="34">
        <v>0</v>
      </c>
      <c r="D141" s="40"/>
      <c r="E141" s="40">
        <v>19922.04</v>
      </c>
      <c r="F141" s="40"/>
      <c r="G141" s="40"/>
    </row>
    <row r="142" spans="1:7" ht="15">
      <c r="A142" s="19" t="s">
        <v>251</v>
      </c>
      <c r="B142" s="19" t="s">
        <v>252</v>
      </c>
      <c r="C142" s="34">
        <v>76130</v>
      </c>
      <c r="D142" s="40"/>
      <c r="E142" s="40">
        <v>487023.25</v>
      </c>
      <c r="F142" s="40">
        <f t="shared" si="2"/>
        <v>639.7257979771443</v>
      </c>
      <c r="G142" s="40"/>
    </row>
    <row r="143" spans="1:7" ht="15.75">
      <c r="A143" s="20" t="s">
        <v>253</v>
      </c>
      <c r="B143" s="20" t="s">
        <v>254</v>
      </c>
      <c r="C143" s="32">
        <f>C144+C145</f>
        <v>129468</v>
      </c>
      <c r="D143" s="42">
        <v>434000</v>
      </c>
      <c r="E143" s="42">
        <f>E144+E145+E146</f>
        <v>71073.75</v>
      </c>
      <c r="F143" s="42">
        <f t="shared" si="2"/>
        <v>54.8967698581889</v>
      </c>
      <c r="G143" s="42">
        <f>E143/D143*100</f>
        <v>16.376440092165897</v>
      </c>
    </row>
    <row r="144" spans="1:7" ht="15">
      <c r="A144" s="19" t="s">
        <v>255</v>
      </c>
      <c r="B144" s="19" t="s">
        <v>256</v>
      </c>
      <c r="C144" s="34">
        <v>14050</v>
      </c>
      <c r="D144" s="40"/>
      <c r="E144" s="40">
        <v>10562.5</v>
      </c>
      <c r="F144" s="40">
        <f t="shared" si="2"/>
        <v>75.1779359430605</v>
      </c>
      <c r="G144" s="40"/>
    </row>
    <row r="145" spans="1:7" ht="15">
      <c r="A145" s="19" t="s">
        <v>257</v>
      </c>
      <c r="B145" s="19" t="s">
        <v>258</v>
      </c>
      <c r="C145" s="34">
        <v>115418</v>
      </c>
      <c r="D145" s="40"/>
      <c r="E145" s="40">
        <v>5090</v>
      </c>
      <c r="F145" s="40">
        <f t="shared" si="2"/>
        <v>4.410057356738117</v>
      </c>
      <c r="G145" s="40"/>
    </row>
    <row r="146" spans="1:7" ht="15">
      <c r="A146" s="19" t="s">
        <v>259</v>
      </c>
      <c r="B146" s="19" t="s">
        <v>260</v>
      </c>
      <c r="C146" s="34">
        <v>0</v>
      </c>
      <c r="D146" s="40"/>
      <c r="E146" s="40">
        <v>55421.25</v>
      </c>
      <c r="F146" s="40"/>
      <c r="G146" s="40"/>
    </row>
    <row r="147" spans="1:7" ht="15.75">
      <c r="A147" s="20" t="s">
        <v>261</v>
      </c>
      <c r="B147" s="20" t="s">
        <v>262</v>
      </c>
      <c r="C147" s="32">
        <f>C148</f>
        <v>168312</v>
      </c>
      <c r="D147" s="42">
        <v>560000</v>
      </c>
      <c r="E147" s="42">
        <v>102437.5</v>
      </c>
      <c r="F147" s="42">
        <f t="shared" si="2"/>
        <v>60.861673558629214</v>
      </c>
      <c r="G147" s="42">
        <v>18.292410714285715</v>
      </c>
    </row>
    <row r="148" spans="1:7" ht="15">
      <c r="A148" s="19" t="s">
        <v>263</v>
      </c>
      <c r="B148" s="19" t="s">
        <v>264</v>
      </c>
      <c r="C148" s="34">
        <v>168312</v>
      </c>
      <c r="D148" s="40"/>
      <c r="E148" s="40">
        <v>102437.5</v>
      </c>
      <c r="F148" s="40">
        <f t="shared" si="2"/>
        <v>60.861673558629214</v>
      </c>
      <c r="G148" s="40"/>
    </row>
    <row r="149" spans="1:7" ht="15.75">
      <c r="A149" s="20" t="s">
        <v>265</v>
      </c>
      <c r="B149" s="20" t="s">
        <v>266</v>
      </c>
      <c r="C149" s="32">
        <f>C150</f>
        <v>67934</v>
      </c>
      <c r="D149" s="42">
        <v>3434000</v>
      </c>
      <c r="E149" s="42">
        <v>992233.75</v>
      </c>
      <c r="F149" s="42">
        <f t="shared" si="2"/>
        <v>1460.5849059381164</v>
      </c>
      <c r="G149" s="42">
        <v>28.89440157251019</v>
      </c>
    </row>
    <row r="150" spans="1:7" ht="15.75">
      <c r="A150" s="20" t="s">
        <v>267</v>
      </c>
      <c r="B150" s="20" t="s">
        <v>268</v>
      </c>
      <c r="C150" s="32">
        <f>C151</f>
        <v>67934</v>
      </c>
      <c r="D150" s="42">
        <v>3434000</v>
      </c>
      <c r="E150" s="42">
        <v>992233.75</v>
      </c>
      <c r="F150" s="42">
        <f t="shared" si="2"/>
        <v>1460.5849059381164</v>
      </c>
      <c r="G150" s="42">
        <v>28.89440157251019</v>
      </c>
    </row>
    <row r="151" spans="1:7" ht="15">
      <c r="A151" s="19" t="s">
        <v>269</v>
      </c>
      <c r="B151" s="19" t="s">
        <v>268</v>
      </c>
      <c r="C151" s="34">
        <v>67934</v>
      </c>
      <c r="D151" s="40"/>
      <c r="E151" s="40">
        <v>992233.75</v>
      </c>
      <c r="F151" s="40">
        <f t="shared" si="2"/>
        <v>1460.5849059381164</v>
      </c>
      <c r="G151" s="40"/>
    </row>
    <row r="152" spans="1:7" ht="15">
      <c r="A152" s="19"/>
      <c r="B152" s="19"/>
      <c r="C152" s="19"/>
      <c r="D152" s="40"/>
      <c r="E152" s="40"/>
      <c r="F152" s="40"/>
      <c r="G152" s="40"/>
    </row>
    <row r="153" spans="1:7" ht="15.75">
      <c r="A153" s="20" t="s">
        <v>1</v>
      </c>
      <c r="B153" s="20" t="s">
        <v>315</v>
      </c>
      <c r="C153" s="20" t="s">
        <v>302</v>
      </c>
      <c r="D153" s="20" t="s">
        <v>313</v>
      </c>
      <c r="E153" s="20" t="s">
        <v>303</v>
      </c>
      <c r="F153" s="20" t="s">
        <v>2</v>
      </c>
      <c r="G153" s="20" t="s">
        <v>2</v>
      </c>
    </row>
    <row r="154" spans="1:7" ht="15.75">
      <c r="A154" s="20"/>
      <c r="B154" s="20"/>
      <c r="C154" s="22">
        <v>1</v>
      </c>
      <c r="D154" s="22">
        <v>2</v>
      </c>
      <c r="E154" s="22">
        <v>3</v>
      </c>
      <c r="F154" s="23" t="s">
        <v>304</v>
      </c>
      <c r="G154" s="23" t="s">
        <v>305</v>
      </c>
    </row>
    <row r="155" spans="1:7" ht="15.75">
      <c r="A155" s="24"/>
      <c r="B155" s="149" t="s">
        <v>316</v>
      </c>
      <c r="C155" s="150"/>
      <c r="D155" s="150"/>
      <c r="E155" s="150"/>
      <c r="F155" s="150"/>
      <c r="G155" s="150"/>
    </row>
    <row r="156" spans="1:7" ht="15.75">
      <c r="A156" s="29" t="s">
        <v>270</v>
      </c>
      <c r="B156" s="29" t="s">
        <v>271</v>
      </c>
      <c r="C156" s="30">
        <f>C157</f>
        <v>222222</v>
      </c>
      <c r="D156" s="29">
        <v>444445</v>
      </c>
      <c r="E156" s="29">
        <v>191707.38</v>
      </c>
      <c r="F156" s="29"/>
      <c r="G156" s="29">
        <v>43.13410658236677</v>
      </c>
    </row>
    <row r="157" spans="1:7" ht="15.75">
      <c r="A157" s="20" t="s">
        <v>272</v>
      </c>
      <c r="B157" s="20" t="s">
        <v>273</v>
      </c>
      <c r="C157" s="32">
        <f>C158</f>
        <v>222222</v>
      </c>
      <c r="D157" s="42">
        <v>444445</v>
      </c>
      <c r="E157" s="42">
        <v>191707.38</v>
      </c>
      <c r="F157" s="42">
        <f>E157/C157*100</f>
        <v>86.26840726840726</v>
      </c>
      <c r="G157" s="42">
        <v>43.13410658236677</v>
      </c>
    </row>
    <row r="158" spans="1:7" ht="31.5">
      <c r="A158" s="20" t="s">
        <v>274</v>
      </c>
      <c r="B158" s="43" t="s">
        <v>275</v>
      </c>
      <c r="C158" s="45">
        <f>C159</f>
        <v>222222</v>
      </c>
      <c r="D158" s="42">
        <v>444445</v>
      </c>
      <c r="E158" s="42">
        <v>185185.2</v>
      </c>
      <c r="F158" s="42">
        <f>E158/C158*100</f>
        <v>83.33342333342334</v>
      </c>
      <c r="G158" s="42">
        <v>41.6666179167276</v>
      </c>
    </row>
    <row r="159" spans="1:7" ht="15">
      <c r="A159" s="19" t="s">
        <v>276</v>
      </c>
      <c r="B159" s="19" t="s">
        <v>277</v>
      </c>
      <c r="C159" s="34">
        <v>222222</v>
      </c>
      <c r="D159" s="40"/>
      <c r="E159" s="40">
        <v>185185.2</v>
      </c>
      <c r="F159" s="40">
        <f>E159/C159*100</f>
        <v>83.33342333342334</v>
      </c>
      <c r="G159" s="40"/>
    </row>
    <row r="160" spans="1:7" ht="15.75">
      <c r="A160" s="20" t="s">
        <v>278</v>
      </c>
      <c r="B160" s="20" t="s">
        <v>279</v>
      </c>
      <c r="C160" s="32">
        <v>0</v>
      </c>
      <c r="D160" s="42">
        <v>0</v>
      </c>
      <c r="E160" s="42">
        <v>6522.18</v>
      </c>
      <c r="F160" s="42"/>
      <c r="G160" s="42"/>
    </row>
    <row r="161" spans="1:7" ht="15.75">
      <c r="A161" s="19" t="s">
        <v>280</v>
      </c>
      <c r="B161" s="19" t="s">
        <v>281</v>
      </c>
      <c r="C161" s="34">
        <v>0</v>
      </c>
      <c r="D161" s="40"/>
      <c r="E161" s="40">
        <v>6522.18</v>
      </c>
      <c r="F161" s="42"/>
      <c r="G161" s="40"/>
    </row>
    <row r="163" spans="1:7" ht="15.75">
      <c r="A163" s="20" t="s">
        <v>1</v>
      </c>
      <c r="B163" s="20" t="s">
        <v>321</v>
      </c>
      <c r="C163" s="20" t="s">
        <v>302</v>
      </c>
      <c r="D163" s="20" t="s">
        <v>313</v>
      </c>
      <c r="E163" s="20" t="s">
        <v>303</v>
      </c>
      <c r="F163" s="20" t="s">
        <v>2</v>
      </c>
      <c r="G163" s="20" t="s">
        <v>2</v>
      </c>
    </row>
    <row r="164" spans="1:7" ht="15.75">
      <c r="A164" s="24"/>
      <c r="B164" s="149" t="s">
        <v>317</v>
      </c>
      <c r="C164" s="150"/>
      <c r="D164" s="150"/>
      <c r="E164" s="150"/>
      <c r="F164" s="150"/>
      <c r="G164" s="150"/>
    </row>
    <row r="165" spans="1:7" ht="15.75">
      <c r="A165" s="46">
        <v>9</v>
      </c>
      <c r="B165" s="29" t="s">
        <v>318</v>
      </c>
      <c r="C165" s="30">
        <f>C166</f>
        <v>0</v>
      </c>
      <c r="D165" s="29">
        <v>190000</v>
      </c>
      <c r="E165" s="29">
        <v>0</v>
      </c>
      <c r="F165" s="29">
        <v>0</v>
      </c>
      <c r="G165" s="29">
        <v>0</v>
      </c>
    </row>
    <row r="166" spans="1:7" ht="15.75">
      <c r="A166" s="38">
        <v>92</v>
      </c>
      <c r="B166" s="20" t="s">
        <v>319</v>
      </c>
      <c r="C166" s="32">
        <f>C167</f>
        <v>0</v>
      </c>
      <c r="D166" s="42">
        <v>190000</v>
      </c>
      <c r="E166" s="42">
        <v>0</v>
      </c>
      <c r="F166" s="42">
        <v>0</v>
      </c>
      <c r="G166" s="42">
        <v>0</v>
      </c>
    </row>
    <row r="167" spans="1:7" ht="15.75">
      <c r="A167" s="38">
        <v>922</v>
      </c>
      <c r="B167" s="43" t="s">
        <v>320</v>
      </c>
      <c r="C167" s="45">
        <f>C168</f>
        <v>0</v>
      </c>
      <c r="D167" s="42">
        <v>190000</v>
      </c>
      <c r="E167" s="42">
        <v>0</v>
      </c>
      <c r="F167" s="42">
        <v>0</v>
      </c>
      <c r="G167" s="42">
        <v>0</v>
      </c>
    </row>
  </sheetData>
  <sheetProtection/>
  <mergeCells count="6">
    <mergeCell ref="B164:G164"/>
    <mergeCell ref="B7:G7"/>
    <mergeCell ref="B1:D1"/>
    <mergeCell ref="A2:G2"/>
    <mergeCell ref="B70:G70"/>
    <mergeCell ref="B155:G155"/>
  </mergeCells>
  <printOptions/>
  <pageMargins left="0.75" right="0.75" top="1" bottom="1" header="0.5" footer="0.5"/>
  <pageSetup fitToHeight="0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145" zoomScaleNormal="145" zoomScalePageLayoutView="0" workbookViewId="0" topLeftCell="B1">
      <selection activeCell="A1" sqref="A1:C1"/>
    </sheetView>
  </sheetViews>
  <sheetFormatPr defaultColWidth="9.140625" defaultRowHeight="12.75"/>
  <cols>
    <col min="1" max="1" width="9.57421875" style="0" customWidth="1"/>
    <col min="2" max="2" width="49.421875" style="0" customWidth="1"/>
    <col min="3" max="3" width="12.7109375" style="0" customWidth="1"/>
    <col min="4" max="4" width="14.7109375" style="0" customWidth="1"/>
    <col min="5" max="5" width="15.28125" style="0" customWidth="1"/>
    <col min="6" max="6" width="10.00390625" style="0" customWidth="1"/>
  </cols>
  <sheetData>
    <row r="1" spans="1:4" ht="12.75">
      <c r="A1" s="155" t="s">
        <v>0</v>
      </c>
      <c r="B1" s="155"/>
      <c r="C1" s="79"/>
      <c r="D1" s="80"/>
    </row>
    <row r="2" spans="1:3" ht="12.75">
      <c r="A2" s="154" t="s">
        <v>331</v>
      </c>
      <c r="B2" s="154"/>
      <c r="C2" s="154"/>
    </row>
    <row r="4" spans="1:7" ht="12.75">
      <c r="A4" s="81" t="s">
        <v>332</v>
      </c>
      <c r="B4" s="81" t="s">
        <v>333</v>
      </c>
      <c r="C4" s="81" t="s">
        <v>326</v>
      </c>
      <c r="D4" s="81" t="s">
        <v>313</v>
      </c>
      <c r="E4" s="81" t="s">
        <v>327</v>
      </c>
      <c r="F4" s="81" t="s">
        <v>2</v>
      </c>
      <c r="G4" s="81" t="s">
        <v>2</v>
      </c>
    </row>
    <row r="5" spans="1:7" ht="12.75">
      <c r="A5" s="81"/>
      <c r="B5" s="81"/>
      <c r="C5" s="78">
        <v>1</v>
      </c>
      <c r="D5" s="78">
        <v>2</v>
      </c>
      <c r="E5" s="78">
        <v>3</v>
      </c>
      <c r="F5" s="82" t="s">
        <v>304</v>
      </c>
      <c r="G5" s="82" t="s">
        <v>305</v>
      </c>
    </row>
    <row r="6" spans="1:7" ht="12.75">
      <c r="A6" s="83" t="s">
        <v>0</v>
      </c>
      <c r="B6" s="83" t="s">
        <v>3</v>
      </c>
      <c r="C6" s="84">
        <f>C7+C9+C11+C15+C21+C23</f>
        <v>6504104</v>
      </c>
      <c r="D6" s="83">
        <v>27336348</v>
      </c>
      <c r="E6" s="83">
        <f>E7+E9+E11+E15+E21+E23</f>
        <v>11124623.85</v>
      </c>
      <c r="F6" s="83">
        <f>E6/C6*100</f>
        <v>171.0400671637477</v>
      </c>
      <c r="G6" s="83">
        <v>40.7</v>
      </c>
    </row>
    <row r="7" spans="1:7" ht="12.75">
      <c r="A7" s="85" t="s">
        <v>334</v>
      </c>
      <c r="B7" s="85" t="s">
        <v>335</v>
      </c>
      <c r="C7" s="86">
        <f>C8</f>
        <v>3842214</v>
      </c>
      <c r="D7" s="85">
        <v>11371658</v>
      </c>
      <c r="E7" s="85">
        <v>4755597.26</v>
      </c>
      <c r="F7" s="87">
        <f aca="true" t="shared" si="0" ref="F7:F24">E7/C7*100</f>
        <v>123.77231616979168</v>
      </c>
      <c r="G7" s="85">
        <v>41.81973516966479</v>
      </c>
    </row>
    <row r="8" spans="1:7" ht="12.75">
      <c r="A8" s="88" t="s">
        <v>336</v>
      </c>
      <c r="B8" s="88" t="s">
        <v>337</v>
      </c>
      <c r="C8" s="89">
        <v>3842214</v>
      </c>
      <c r="D8" s="88">
        <v>11371658</v>
      </c>
      <c r="E8" s="88">
        <f>E7</f>
        <v>4755597.26</v>
      </c>
      <c r="F8" s="90">
        <f t="shared" si="0"/>
        <v>123.77231616979168</v>
      </c>
      <c r="G8" s="88">
        <v>41.81973516966479</v>
      </c>
    </row>
    <row r="9" spans="1:7" ht="12.75">
      <c r="A9" s="85" t="s">
        <v>338</v>
      </c>
      <c r="B9" s="85" t="s">
        <v>339</v>
      </c>
      <c r="C9" s="86">
        <f>C10</f>
        <v>45465</v>
      </c>
      <c r="D9" s="85">
        <v>130000</v>
      </c>
      <c r="E9" s="85">
        <f>E10</f>
        <v>80300</v>
      </c>
      <c r="F9" s="87">
        <f t="shared" si="0"/>
        <v>176.6193775431651</v>
      </c>
      <c r="G9" s="85">
        <v>61.77</v>
      </c>
    </row>
    <row r="10" spans="1:7" ht="12.75">
      <c r="A10" s="88" t="s">
        <v>340</v>
      </c>
      <c r="B10" s="88" t="s">
        <v>341</v>
      </c>
      <c r="C10" s="89">
        <v>45465</v>
      </c>
      <c r="D10" s="88">
        <v>130000</v>
      </c>
      <c r="E10" s="88">
        <v>80300</v>
      </c>
      <c r="F10" s="90">
        <f t="shared" si="0"/>
        <v>176.6193775431651</v>
      </c>
      <c r="G10" s="88">
        <v>61.77</v>
      </c>
    </row>
    <row r="11" spans="1:7" ht="12.75">
      <c r="A11" s="85" t="s">
        <v>342</v>
      </c>
      <c r="B11" s="85" t="s">
        <v>343</v>
      </c>
      <c r="C11" s="86">
        <f>C12+C13+C14</f>
        <v>1259540</v>
      </c>
      <c r="D11" s="85">
        <v>5842100</v>
      </c>
      <c r="E11" s="85">
        <f>E12+E13+E14</f>
        <v>1097332.09</v>
      </c>
      <c r="F11" s="87">
        <f t="shared" si="0"/>
        <v>87.1216547310923</v>
      </c>
      <c r="G11" s="85">
        <v>18.783178822683624</v>
      </c>
    </row>
    <row r="12" spans="1:7" ht="12.75">
      <c r="A12" s="88" t="s">
        <v>344</v>
      </c>
      <c r="B12" s="88" t="s">
        <v>345</v>
      </c>
      <c r="C12" s="89">
        <v>35752</v>
      </c>
      <c r="D12" s="88">
        <v>80000</v>
      </c>
      <c r="E12" s="88">
        <v>24317.31</v>
      </c>
      <c r="F12" s="90">
        <f t="shared" si="0"/>
        <v>68.01664242559858</v>
      </c>
      <c r="G12" s="88">
        <v>30.3966375</v>
      </c>
    </row>
    <row r="13" spans="1:7" ht="12.75">
      <c r="A13" s="88" t="s">
        <v>346</v>
      </c>
      <c r="B13" s="88" t="s">
        <v>347</v>
      </c>
      <c r="C13" s="89">
        <v>1182491</v>
      </c>
      <c r="D13" s="88">
        <v>4332000</v>
      </c>
      <c r="E13" s="88">
        <v>638566.98</v>
      </c>
      <c r="F13" s="90">
        <f t="shared" si="0"/>
        <v>54.00184694851799</v>
      </c>
      <c r="G13" s="88">
        <v>14.740696675900278</v>
      </c>
    </row>
    <row r="14" spans="1:7" ht="12.75">
      <c r="A14" s="88" t="s">
        <v>348</v>
      </c>
      <c r="B14" s="88" t="s">
        <v>349</v>
      </c>
      <c r="C14" s="89">
        <v>41297</v>
      </c>
      <c r="D14" s="88">
        <v>1430100</v>
      </c>
      <c r="E14" s="88">
        <v>434447.8</v>
      </c>
      <c r="F14" s="90">
        <f t="shared" si="0"/>
        <v>1052.0081361842265</v>
      </c>
      <c r="G14" s="88">
        <v>30.37884064051465</v>
      </c>
    </row>
    <row r="15" spans="1:7" ht="12.75">
      <c r="A15" s="85" t="s">
        <v>350</v>
      </c>
      <c r="B15" s="85" t="s">
        <v>351</v>
      </c>
      <c r="C15" s="86">
        <f>C16+C19</f>
        <v>910014</v>
      </c>
      <c r="D15" s="85">
        <v>5742590</v>
      </c>
      <c r="E15" s="85">
        <f>E16+E17+E18+E19+E20</f>
        <v>1163104.54</v>
      </c>
      <c r="F15" s="87">
        <f t="shared" si="0"/>
        <v>127.8117193801414</v>
      </c>
      <c r="G15" s="85">
        <v>20.25</v>
      </c>
    </row>
    <row r="16" spans="1:7" ht="12.75">
      <c r="A16" s="88" t="s">
        <v>352</v>
      </c>
      <c r="B16" s="88" t="s">
        <v>353</v>
      </c>
      <c r="C16" s="89">
        <v>399008</v>
      </c>
      <c r="D16" s="88">
        <v>1010723</v>
      </c>
      <c r="E16" s="88">
        <v>384620</v>
      </c>
      <c r="F16" s="90">
        <f t="shared" si="0"/>
        <v>96.39405726200978</v>
      </c>
      <c r="G16" s="88">
        <v>38.05</v>
      </c>
    </row>
    <row r="17" spans="1:7" ht="12.75">
      <c r="A17" s="88" t="s">
        <v>354</v>
      </c>
      <c r="B17" s="88" t="s">
        <v>355</v>
      </c>
      <c r="C17" s="89">
        <v>0</v>
      </c>
      <c r="D17" s="88">
        <v>500000</v>
      </c>
      <c r="E17" s="88">
        <v>0</v>
      </c>
      <c r="F17" s="90"/>
      <c r="G17" s="88">
        <v>0</v>
      </c>
    </row>
    <row r="18" spans="1:7" ht="12.75">
      <c r="A18" s="88" t="s">
        <v>356</v>
      </c>
      <c r="B18" s="88" t="s">
        <v>357</v>
      </c>
      <c r="C18" s="89">
        <v>0</v>
      </c>
      <c r="D18" s="88">
        <v>1200000</v>
      </c>
      <c r="E18" s="88">
        <v>0</v>
      </c>
      <c r="F18" s="90"/>
      <c r="G18" s="88">
        <v>0</v>
      </c>
    </row>
    <row r="19" spans="1:7" ht="12.75">
      <c r="A19" s="88" t="s">
        <v>358</v>
      </c>
      <c r="B19" s="88" t="s">
        <v>359</v>
      </c>
      <c r="C19" s="89">
        <v>511006</v>
      </c>
      <c r="D19" s="88">
        <v>2843439</v>
      </c>
      <c r="E19" s="88">
        <v>590056.11</v>
      </c>
      <c r="F19" s="90">
        <f t="shared" si="0"/>
        <v>115.46950720735177</v>
      </c>
      <c r="G19" s="88">
        <v>20.75</v>
      </c>
    </row>
    <row r="20" spans="1:7" ht="12.75">
      <c r="A20" s="88" t="s">
        <v>360</v>
      </c>
      <c r="B20" s="88" t="s">
        <v>361</v>
      </c>
      <c r="C20" s="89">
        <v>0</v>
      </c>
      <c r="D20" s="88">
        <v>188428</v>
      </c>
      <c r="E20" s="88">
        <v>188428.43</v>
      </c>
      <c r="F20" s="90"/>
      <c r="G20" s="88">
        <v>100</v>
      </c>
    </row>
    <row r="21" spans="1:7" ht="12.75">
      <c r="A21" s="85" t="s">
        <v>362</v>
      </c>
      <c r="B21" s="85" t="s">
        <v>363</v>
      </c>
      <c r="C21" s="86">
        <f>C22</f>
        <v>0</v>
      </c>
      <c r="D21" s="85">
        <v>30000</v>
      </c>
      <c r="E21" s="85">
        <f>E22</f>
        <v>0</v>
      </c>
      <c r="F21" s="87"/>
      <c r="G21" s="85">
        <v>0</v>
      </c>
    </row>
    <row r="22" spans="1:7" ht="12.75">
      <c r="A22" s="88" t="s">
        <v>364</v>
      </c>
      <c r="B22" s="88" t="s">
        <v>365</v>
      </c>
      <c r="C22" s="89">
        <v>0</v>
      </c>
      <c r="D22" s="88">
        <v>30000</v>
      </c>
      <c r="E22" s="88">
        <v>0</v>
      </c>
      <c r="F22" s="90"/>
      <c r="G22" s="88">
        <v>0</v>
      </c>
    </row>
    <row r="23" spans="1:7" ht="12.75">
      <c r="A23" s="85" t="s">
        <v>366</v>
      </c>
      <c r="B23" s="85" t="s">
        <v>367</v>
      </c>
      <c r="C23" s="86">
        <f>C24</f>
        <v>446871</v>
      </c>
      <c r="D23" s="85">
        <v>4030000</v>
      </c>
      <c r="E23" s="85">
        <f>E24</f>
        <v>4028289.96</v>
      </c>
      <c r="F23" s="87">
        <f t="shared" si="0"/>
        <v>901.443584390126</v>
      </c>
      <c r="G23" s="85">
        <v>99.95756724565756</v>
      </c>
    </row>
    <row r="24" spans="1:7" ht="12.75">
      <c r="A24" s="88" t="s">
        <v>368</v>
      </c>
      <c r="B24" s="88" t="s">
        <v>369</v>
      </c>
      <c r="C24" s="89">
        <v>446871</v>
      </c>
      <c r="D24" s="88">
        <v>4030000</v>
      </c>
      <c r="E24" s="88">
        <v>4028289.96</v>
      </c>
      <c r="F24" s="90">
        <f t="shared" si="0"/>
        <v>901.443584390126</v>
      </c>
      <c r="G24" s="88">
        <v>99.95756724565756</v>
      </c>
    </row>
    <row r="26" spans="1:3" ht="12.75">
      <c r="A26" s="154" t="s">
        <v>370</v>
      </c>
      <c r="B26" s="154"/>
      <c r="C26" s="154"/>
    </row>
    <row r="28" spans="1:7" ht="12.75">
      <c r="A28" s="81" t="s">
        <v>371</v>
      </c>
      <c r="B28" s="81" t="s">
        <v>333</v>
      </c>
      <c r="C28" s="81" t="s">
        <v>372</v>
      </c>
      <c r="D28" s="81" t="s">
        <v>313</v>
      </c>
      <c r="E28" s="81" t="s">
        <v>327</v>
      </c>
      <c r="F28" s="81" t="s">
        <v>2</v>
      </c>
      <c r="G28" s="81" t="s">
        <v>2</v>
      </c>
    </row>
    <row r="29" spans="1:7" ht="12.75">
      <c r="A29" s="81"/>
      <c r="B29" s="81"/>
      <c r="C29" s="78">
        <v>1</v>
      </c>
      <c r="D29" s="78">
        <v>2</v>
      </c>
      <c r="E29" s="78">
        <v>3</v>
      </c>
      <c r="F29" s="82" t="s">
        <v>304</v>
      </c>
      <c r="G29" s="82" t="s">
        <v>305</v>
      </c>
    </row>
    <row r="30" spans="1:7" ht="12.75">
      <c r="A30" s="83" t="s">
        <v>0</v>
      </c>
      <c r="B30" s="83" t="s">
        <v>373</v>
      </c>
      <c r="C30" s="84">
        <f>C31+C33+C35+C45+C39+C47</f>
        <v>6211906</v>
      </c>
      <c r="D30" s="83">
        <v>26883732</v>
      </c>
      <c r="E30" s="83">
        <f>E31+E33+E35+E39+E45+E47</f>
        <v>9055525.64</v>
      </c>
      <c r="F30" s="83">
        <f>E30/C30*100</f>
        <v>145.77692643771493</v>
      </c>
      <c r="G30" s="83">
        <v>33.68</v>
      </c>
    </row>
    <row r="31" spans="1:7" ht="12.75">
      <c r="A31" s="85" t="s">
        <v>334</v>
      </c>
      <c r="B31" s="85" t="s">
        <v>335</v>
      </c>
      <c r="C31" s="86">
        <f>C32</f>
        <v>3630556</v>
      </c>
      <c r="D31" s="85">
        <v>10474597</v>
      </c>
      <c r="E31" s="85">
        <f>E32</f>
        <v>4882587.49</v>
      </c>
      <c r="F31" s="85">
        <f>E31/C31*100</f>
        <v>134.48594347532446</v>
      </c>
      <c r="G31" s="85">
        <v>46.61</v>
      </c>
    </row>
    <row r="32" spans="1:7" ht="12.75">
      <c r="A32" s="90" t="s">
        <v>336</v>
      </c>
      <c r="B32" s="90" t="s">
        <v>337</v>
      </c>
      <c r="C32" s="91">
        <v>3630556</v>
      </c>
      <c r="D32" s="90">
        <v>10474597</v>
      </c>
      <c r="E32" s="90">
        <v>4882587.49</v>
      </c>
      <c r="F32" s="90">
        <f aca="true" t="shared" si="1" ref="F32:F48">E32/C32*100</f>
        <v>134.48594347532446</v>
      </c>
      <c r="G32" s="90">
        <v>46.61</v>
      </c>
    </row>
    <row r="33" spans="1:7" ht="12.75">
      <c r="A33" s="85" t="s">
        <v>338</v>
      </c>
      <c r="B33" s="85" t="s">
        <v>339</v>
      </c>
      <c r="C33" s="86">
        <f>C34</f>
        <v>45465</v>
      </c>
      <c r="D33" s="85">
        <v>130000</v>
      </c>
      <c r="E33" s="85">
        <f>E34</f>
        <v>70921.02</v>
      </c>
      <c r="F33" s="85">
        <f t="shared" si="1"/>
        <v>155.9903662157704</v>
      </c>
      <c r="G33" s="85">
        <v>54.55</v>
      </c>
    </row>
    <row r="34" spans="1:7" ht="12.75">
      <c r="A34" s="90" t="s">
        <v>340</v>
      </c>
      <c r="B34" s="90" t="s">
        <v>341</v>
      </c>
      <c r="C34" s="91">
        <v>45465</v>
      </c>
      <c r="D34" s="90">
        <v>130000</v>
      </c>
      <c r="E34" s="90">
        <v>70921.02</v>
      </c>
      <c r="F34" s="90">
        <f t="shared" si="1"/>
        <v>155.9903662157704</v>
      </c>
      <c r="G34" s="90">
        <v>54.55</v>
      </c>
    </row>
    <row r="35" spans="1:7" ht="12.75">
      <c r="A35" s="85" t="s">
        <v>342</v>
      </c>
      <c r="B35" s="85" t="s">
        <v>343</v>
      </c>
      <c r="C35" s="86">
        <f>C36+C38+C37</f>
        <v>1259540</v>
      </c>
      <c r="D35" s="85">
        <v>5842100</v>
      </c>
      <c r="E35" s="85">
        <f>E36+E37+E38</f>
        <v>912193.67</v>
      </c>
      <c r="F35" s="85">
        <f t="shared" si="1"/>
        <v>72.42276307223273</v>
      </c>
      <c r="G35" s="85">
        <v>15.61</v>
      </c>
    </row>
    <row r="36" spans="1:7" ht="12.75">
      <c r="A36" s="90" t="s">
        <v>344</v>
      </c>
      <c r="B36" s="90" t="s">
        <v>345</v>
      </c>
      <c r="C36" s="91">
        <v>35752</v>
      </c>
      <c r="D36" s="90">
        <v>80000</v>
      </c>
      <c r="E36" s="90">
        <v>24317.31</v>
      </c>
      <c r="F36" s="90">
        <f t="shared" si="1"/>
        <v>68.01664242559858</v>
      </c>
      <c r="G36" s="90">
        <v>30.4</v>
      </c>
    </row>
    <row r="37" spans="1:7" ht="12.75">
      <c r="A37" s="90" t="s">
        <v>346</v>
      </c>
      <c r="B37" s="90" t="s">
        <v>347</v>
      </c>
      <c r="C37" s="91">
        <v>1182491</v>
      </c>
      <c r="D37" s="90">
        <v>4332000</v>
      </c>
      <c r="E37" s="90">
        <v>638566.98</v>
      </c>
      <c r="F37" s="90">
        <f t="shared" si="1"/>
        <v>54.00184694851799</v>
      </c>
      <c r="G37" s="90">
        <v>14.74</v>
      </c>
    </row>
    <row r="38" spans="1:7" ht="12.75">
      <c r="A38" s="90" t="s">
        <v>348</v>
      </c>
      <c r="B38" s="90" t="s">
        <v>349</v>
      </c>
      <c r="C38" s="91">
        <v>41297</v>
      </c>
      <c r="D38" s="90">
        <v>1430100</v>
      </c>
      <c r="E38" s="90">
        <v>249309.38</v>
      </c>
      <c r="F38" s="90">
        <f t="shared" si="1"/>
        <v>603.698525316609</v>
      </c>
      <c r="G38" s="90">
        <v>17.43</v>
      </c>
    </row>
    <row r="39" spans="1:7" ht="12.75">
      <c r="A39" s="85" t="s">
        <v>350</v>
      </c>
      <c r="B39" s="85" t="s">
        <v>351</v>
      </c>
      <c r="C39" s="86">
        <f>C40+C43</f>
        <v>829474</v>
      </c>
      <c r="D39" s="85">
        <v>5742590</v>
      </c>
      <c r="E39" s="85">
        <f>E40+E41+E43+E44</f>
        <v>721310.54</v>
      </c>
      <c r="F39" s="85">
        <f t="shared" si="1"/>
        <v>86.9599939238602</v>
      </c>
      <c r="G39" s="85">
        <v>12.56</v>
      </c>
    </row>
    <row r="40" spans="1:7" ht="12.75">
      <c r="A40" s="90" t="s">
        <v>352</v>
      </c>
      <c r="B40" s="90" t="s">
        <v>353</v>
      </c>
      <c r="C40" s="91">
        <v>327282</v>
      </c>
      <c r="D40" s="90">
        <v>1010723</v>
      </c>
      <c r="E40" s="90">
        <v>284620</v>
      </c>
      <c r="F40" s="90">
        <f t="shared" si="1"/>
        <v>86.9647582207393</v>
      </c>
      <c r="G40" s="90">
        <v>28.16</v>
      </c>
    </row>
    <row r="41" spans="1:7" ht="12.75">
      <c r="A41" s="90" t="s">
        <v>354</v>
      </c>
      <c r="B41" s="90" t="s">
        <v>355</v>
      </c>
      <c r="C41" s="91">
        <v>0</v>
      </c>
      <c r="D41" s="90">
        <v>500000</v>
      </c>
      <c r="E41" s="90">
        <v>0</v>
      </c>
      <c r="F41" s="90"/>
      <c r="G41" s="90">
        <v>0</v>
      </c>
    </row>
    <row r="42" spans="1:7" ht="12.75">
      <c r="A42" s="90" t="s">
        <v>356</v>
      </c>
      <c r="B42" s="90" t="s">
        <v>357</v>
      </c>
      <c r="C42" s="91">
        <v>0</v>
      </c>
      <c r="D42" s="90">
        <v>1200000</v>
      </c>
      <c r="E42" s="90">
        <v>0</v>
      </c>
      <c r="F42" s="90"/>
      <c r="G42" s="90">
        <v>0</v>
      </c>
    </row>
    <row r="43" spans="1:7" ht="12.75">
      <c r="A43" s="90" t="s">
        <v>358</v>
      </c>
      <c r="B43" s="90" t="s">
        <v>359</v>
      </c>
      <c r="C43" s="91">
        <v>502192</v>
      </c>
      <c r="D43" s="90">
        <v>2843439</v>
      </c>
      <c r="E43" s="90">
        <v>248262.11</v>
      </c>
      <c r="F43" s="90">
        <f t="shared" si="1"/>
        <v>49.43569590913435</v>
      </c>
      <c r="G43" s="90">
        <v>8.73</v>
      </c>
    </row>
    <row r="44" spans="1:7" ht="12.75">
      <c r="A44" s="90" t="s">
        <v>360</v>
      </c>
      <c r="B44" s="90" t="s">
        <v>361</v>
      </c>
      <c r="C44" s="91">
        <v>0</v>
      </c>
      <c r="D44" s="90">
        <v>188428</v>
      </c>
      <c r="E44" s="90">
        <v>188428.43</v>
      </c>
      <c r="F44" s="90"/>
      <c r="G44" s="90">
        <v>100</v>
      </c>
    </row>
    <row r="45" spans="1:7" ht="12.75">
      <c r="A45" s="85" t="s">
        <v>362</v>
      </c>
      <c r="B45" s="85" t="s">
        <v>363</v>
      </c>
      <c r="C45" s="86">
        <f>C46</f>
        <v>0</v>
      </c>
      <c r="D45" s="85">
        <v>30000</v>
      </c>
      <c r="E45" s="85">
        <v>0</v>
      </c>
      <c r="F45" s="85"/>
      <c r="G45" s="85">
        <v>0</v>
      </c>
    </row>
    <row r="46" spans="1:7" ht="12.75">
      <c r="A46" s="90" t="s">
        <v>364</v>
      </c>
      <c r="B46" s="90" t="s">
        <v>365</v>
      </c>
      <c r="C46" s="91">
        <v>0</v>
      </c>
      <c r="D46" s="90">
        <v>30000</v>
      </c>
      <c r="E46" s="90">
        <v>0</v>
      </c>
      <c r="F46" s="90"/>
      <c r="G46" s="90">
        <v>0</v>
      </c>
    </row>
    <row r="47" spans="1:7" ht="12.75">
      <c r="A47" s="85" t="s">
        <v>366</v>
      </c>
      <c r="B47" s="85" t="s">
        <v>367</v>
      </c>
      <c r="C47" s="86">
        <f>C48</f>
        <v>446871</v>
      </c>
      <c r="D47" s="85">
        <v>4030000</v>
      </c>
      <c r="E47" s="85">
        <f>E48</f>
        <v>2468512.92</v>
      </c>
      <c r="F47" s="85">
        <f t="shared" si="1"/>
        <v>552.3994441348846</v>
      </c>
      <c r="G47" s="85">
        <v>61.25</v>
      </c>
    </row>
    <row r="48" spans="1:7" ht="12.75">
      <c r="A48" s="90" t="s">
        <v>368</v>
      </c>
      <c r="B48" s="90" t="s">
        <v>369</v>
      </c>
      <c r="C48" s="91">
        <v>446871</v>
      </c>
      <c r="D48" s="90">
        <v>4030000</v>
      </c>
      <c r="E48" s="90">
        <v>2468512.92</v>
      </c>
      <c r="F48" s="90">
        <f t="shared" si="1"/>
        <v>552.3994441348846</v>
      </c>
      <c r="G48" s="90">
        <v>61.25</v>
      </c>
    </row>
    <row r="50" spans="1:3" ht="12.75">
      <c r="A50" s="154" t="s">
        <v>374</v>
      </c>
      <c r="B50" s="154"/>
      <c r="C50" s="154"/>
    </row>
    <row r="52" spans="1:7" ht="12.75">
      <c r="A52" s="81" t="s">
        <v>332</v>
      </c>
      <c r="B52" s="81" t="s">
        <v>333</v>
      </c>
      <c r="C52" s="81" t="s">
        <v>372</v>
      </c>
      <c r="D52" s="81" t="s">
        <v>313</v>
      </c>
      <c r="E52" s="81" t="s">
        <v>327</v>
      </c>
      <c r="F52" s="81" t="s">
        <v>2</v>
      </c>
      <c r="G52" s="81" t="s">
        <v>2</v>
      </c>
    </row>
    <row r="53" spans="1:7" ht="12.75">
      <c r="A53" s="81"/>
      <c r="B53" s="81"/>
      <c r="C53" s="78">
        <v>1</v>
      </c>
      <c r="D53" s="78">
        <v>2</v>
      </c>
      <c r="E53" s="78">
        <v>3</v>
      </c>
      <c r="F53" s="82" t="s">
        <v>304</v>
      </c>
      <c r="G53" s="82" t="s">
        <v>305</v>
      </c>
    </row>
    <row r="54" spans="1:7" ht="12.75">
      <c r="A54" s="83" t="s">
        <v>0</v>
      </c>
      <c r="B54" s="83" t="s">
        <v>373</v>
      </c>
      <c r="C54" s="84">
        <f>C55+C57+C59+C69+C63+C71</f>
        <v>222222</v>
      </c>
      <c r="D54" s="83">
        <f>D55</f>
        <v>444445</v>
      </c>
      <c r="E54" s="83">
        <f>E55</f>
        <v>191707.38</v>
      </c>
      <c r="F54" s="83">
        <f>E54/C54*100</f>
        <v>86.26840726840726</v>
      </c>
      <c r="G54" s="83">
        <v>34.116587570505466</v>
      </c>
    </row>
    <row r="55" spans="1:7" ht="12.75">
      <c r="A55" s="85" t="s">
        <v>334</v>
      </c>
      <c r="B55" s="85" t="s">
        <v>335</v>
      </c>
      <c r="C55" s="86">
        <f>C56</f>
        <v>222222</v>
      </c>
      <c r="D55" s="85">
        <f>D56</f>
        <v>444445</v>
      </c>
      <c r="E55" s="85">
        <f>E56</f>
        <v>191707.38</v>
      </c>
      <c r="F55" s="85">
        <f>E55/C55*100</f>
        <v>86.26840726840726</v>
      </c>
      <c r="G55" s="85">
        <v>43.48049233623242</v>
      </c>
    </row>
    <row r="56" spans="1:7" ht="12.75">
      <c r="A56" s="90" t="s">
        <v>336</v>
      </c>
      <c r="B56" s="90" t="s">
        <v>337</v>
      </c>
      <c r="C56" s="91">
        <v>222222</v>
      </c>
      <c r="D56" s="90">
        <v>444445</v>
      </c>
      <c r="E56" s="90">
        <v>191707.38</v>
      </c>
      <c r="F56" s="90">
        <f>E56/C56*100</f>
        <v>86.26840726840726</v>
      </c>
      <c r="G56" s="90">
        <v>43.48049233623242</v>
      </c>
    </row>
  </sheetData>
  <sheetProtection/>
  <mergeCells count="4">
    <mergeCell ref="A26:C26"/>
    <mergeCell ref="A1:B1"/>
    <mergeCell ref="A2:C2"/>
    <mergeCell ref="A50:C50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66">
      <selection activeCell="K39" sqref="K39"/>
    </sheetView>
  </sheetViews>
  <sheetFormatPr defaultColWidth="9.140625" defaultRowHeight="12.75"/>
  <cols>
    <col min="1" max="1" width="11.140625" style="0" customWidth="1"/>
    <col min="2" max="2" width="46.7109375" style="0" customWidth="1"/>
    <col min="3" max="3" width="15.28125" style="0" customWidth="1"/>
    <col min="4" max="4" width="15.140625" style="0" customWidth="1"/>
    <col min="5" max="5" width="15.00390625" style="0" customWidth="1"/>
    <col min="6" max="6" width="10.421875" style="0" customWidth="1"/>
    <col min="7" max="7" width="8.8515625" style="0" customWidth="1"/>
  </cols>
  <sheetData>
    <row r="1" spans="1:4" ht="12.75">
      <c r="A1" s="155"/>
      <c r="B1" s="155"/>
      <c r="C1" s="79"/>
      <c r="D1" s="92"/>
    </row>
    <row r="2" spans="1:5" ht="15.75">
      <c r="A2" s="152" t="s">
        <v>322</v>
      </c>
      <c r="B2" s="156"/>
      <c r="C2" s="156"/>
      <c r="D2" s="156"/>
      <c r="E2" s="156"/>
    </row>
    <row r="3" spans="1:5" ht="15.75">
      <c r="A3" s="152" t="s">
        <v>375</v>
      </c>
      <c r="B3" s="152"/>
      <c r="C3" s="152"/>
      <c r="D3" s="152"/>
      <c r="E3" s="152"/>
    </row>
    <row r="5" spans="1:7" ht="25.5">
      <c r="A5" s="81"/>
      <c r="B5" s="81"/>
      <c r="C5" s="93" t="s">
        <v>376</v>
      </c>
      <c r="D5" s="93" t="s">
        <v>377</v>
      </c>
      <c r="E5" s="93" t="s">
        <v>378</v>
      </c>
      <c r="F5" s="93" t="s">
        <v>379</v>
      </c>
      <c r="G5" s="93" t="s">
        <v>380</v>
      </c>
    </row>
    <row r="6" spans="1:7" ht="12.75">
      <c r="A6" s="94" t="s">
        <v>0</v>
      </c>
      <c r="B6" s="94" t="s">
        <v>381</v>
      </c>
      <c r="C6" s="95">
        <f>C7+C22+C33+C56+C77+C100+C124+C144</f>
        <v>6211906</v>
      </c>
      <c r="D6" s="94">
        <v>26883732</v>
      </c>
      <c r="E6" s="94">
        <v>9055525.64</v>
      </c>
      <c r="F6" s="94">
        <v>145.77692643771493</v>
      </c>
      <c r="G6" s="94">
        <v>33.68</v>
      </c>
    </row>
    <row r="7" spans="1:7" ht="12.75">
      <c r="A7" s="96" t="s">
        <v>382</v>
      </c>
      <c r="B7" s="96" t="s">
        <v>383</v>
      </c>
      <c r="C7" s="97">
        <f>C8+C17</f>
        <v>1469319</v>
      </c>
      <c r="D7" s="96">
        <v>2757425</v>
      </c>
      <c r="E7" s="96">
        <v>1452397.26</v>
      </c>
      <c r="F7" s="96">
        <v>98.84832769466672</v>
      </c>
      <c r="G7" s="96">
        <v>52.672230795035226</v>
      </c>
    </row>
    <row r="8" spans="1:7" ht="12.75">
      <c r="A8" s="98" t="s">
        <v>384</v>
      </c>
      <c r="B8" s="98" t="s">
        <v>385</v>
      </c>
      <c r="C8" s="99">
        <f>C9+C14</f>
        <v>1339851</v>
      </c>
      <c r="D8" s="98">
        <v>2714425</v>
      </c>
      <c r="E8" s="98">
        <v>1443732.26</v>
      </c>
      <c r="F8" s="98">
        <v>107.75319494481104</v>
      </c>
      <c r="G8" s="98">
        <v>53.187406540980135</v>
      </c>
    </row>
    <row r="9" spans="1:7" ht="12.75">
      <c r="A9" s="100" t="s">
        <v>386</v>
      </c>
      <c r="B9" s="100" t="s">
        <v>387</v>
      </c>
      <c r="C9" s="101">
        <v>1290255</v>
      </c>
      <c r="D9" s="100">
        <v>2640425</v>
      </c>
      <c r="E9" s="100">
        <v>1416405.04</v>
      </c>
      <c r="F9" s="100">
        <v>109.7771401777168</v>
      </c>
      <c r="G9" s="100">
        <v>53.643070339055264</v>
      </c>
    </row>
    <row r="10" spans="1:7" ht="12.75">
      <c r="A10" s="102" t="s">
        <v>114</v>
      </c>
      <c r="B10" s="102" t="s">
        <v>115</v>
      </c>
      <c r="C10" s="103">
        <f>C11+C12</f>
        <v>1290255</v>
      </c>
      <c r="D10" s="102">
        <v>2640425</v>
      </c>
      <c r="E10" s="102">
        <v>1416405.04</v>
      </c>
      <c r="F10" s="102">
        <v>109.7771401777168</v>
      </c>
      <c r="G10" s="102">
        <v>53.643070339055264</v>
      </c>
    </row>
    <row r="11" spans="1:7" ht="12.75">
      <c r="A11" t="s">
        <v>116</v>
      </c>
      <c r="B11" t="s">
        <v>117</v>
      </c>
      <c r="C11" s="103">
        <v>781958</v>
      </c>
      <c r="D11" s="102">
        <v>1535425</v>
      </c>
      <c r="E11" s="102">
        <v>868782.77</v>
      </c>
      <c r="F11" s="102">
        <v>111.10350811680422</v>
      </c>
      <c r="G11" s="102">
        <v>56.58255987755834</v>
      </c>
    </row>
    <row r="12" spans="1:7" ht="12.75">
      <c r="A12" t="s">
        <v>129</v>
      </c>
      <c r="B12" t="s">
        <v>130</v>
      </c>
      <c r="C12" s="103">
        <v>508297</v>
      </c>
      <c r="D12" s="102">
        <v>1048000</v>
      </c>
      <c r="E12" s="102">
        <v>539894.36</v>
      </c>
      <c r="F12" s="102">
        <v>106.21631841226684</v>
      </c>
      <c r="G12" s="102">
        <v>51.51663740458016</v>
      </c>
    </row>
    <row r="13" spans="1:7" ht="12.75">
      <c r="A13" t="s">
        <v>226</v>
      </c>
      <c r="B13" t="s">
        <v>227</v>
      </c>
      <c r="C13" s="103">
        <v>0</v>
      </c>
      <c r="D13" s="102">
        <v>57000</v>
      </c>
      <c r="E13" s="102">
        <v>7727.91</v>
      </c>
      <c r="F13" s="102"/>
      <c r="G13" s="102">
        <v>13.557736842105264</v>
      </c>
    </row>
    <row r="14" spans="1:7" ht="12.75">
      <c r="A14" s="100" t="s">
        <v>388</v>
      </c>
      <c r="B14" s="100" t="s">
        <v>389</v>
      </c>
      <c r="C14" s="101">
        <v>49596</v>
      </c>
      <c r="D14" s="100">
        <v>74000</v>
      </c>
      <c r="E14" s="100">
        <v>27327.22</v>
      </c>
      <c r="F14" s="100">
        <v>55.099645132671995</v>
      </c>
      <c r="G14" s="100">
        <v>36.92867567567568</v>
      </c>
    </row>
    <row r="15" spans="1:7" ht="12.75">
      <c r="A15" s="102" t="s">
        <v>114</v>
      </c>
      <c r="B15" s="102" t="s">
        <v>115</v>
      </c>
      <c r="C15" s="103">
        <v>49596</v>
      </c>
      <c r="D15" s="102">
        <v>74000</v>
      </c>
      <c r="E15" s="102">
        <v>27327.22</v>
      </c>
      <c r="F15" s="102">
        <v>55.099645132671995</v>
      </c>
      <c r="G15" s="102">
        <v>36.92867567567568</v>
      </c>
    </row>
    <row r="16" spans="1:7" ht="12.75">
      <c r="A16" t="s">
        <v>186</v>
      </c>
      <c r="B16" t="s">
        <v>187</v>
      </c>
      <c r="C16" s="103">
        <v>49596</v>
      </c>
      <c r="D16" s="102">
        <v>74000</v>
      </c>
      <c r="E16" s="102">
        <v>27327.22</v>
      </c>
      <c r="F16" s="102">
        <v>55.099645132671995</v>
      </c>
      <c r="G16" s="102">
        <v>36.92867567567568</v>
      </c>
    </row>
    <row r="17" spans="1:7" ht="12.75">
      <c r="A17" s="98" t="s">
        <v>390</v>
      </c>
      <c r="B17" s="98" t="s">
        <v>391</v>
      </c>
      <c r="C17" s="99">
        <v>129468</v>
      </c>
      <c r="D17" s="98">
        <v>43000</v>
      </c>
      <c r="E17" s="98">
        <v>8665</v>
      </c>
      <c r="F17" s="98">
        <v>6.692773503877405</v>
      </c>
      <c r="G17" s="98">
        <v>20.151162790697676</v>
      </c>
    </row>
    <row r="18" spans="1:7" ht="12.75">
      <c r="A18" s="100" t="s">
        <v>392</v>
      </c>
      <c r="B18" s="100" t="s">
        <v>393</v>
      </c>
      <c r="C18" s="101">
        <v>129468</v>
      </c>
      <c r="D18" s="100">
        <v>43000</v>
      </c>
      <c r="E18" s="100">
        <v>8665</v>
      </c>
      <c r="F18" s="100">
        <v>6.692773503877405</v>
      </c>
      <c r="G18" s="100">
        <v>20.151162790697676</v>
      </c>
    </row>
    <row r="19" spans="1:7" ht="12.75">
      <c r="A19" s="102" t="s">
        <v>235</v>
      </c>
      <c r="B19" s="102" t="s">
        <v>236</v>
      </c>
      <c r="C19" s="103">
        <v>129468</v>
      </c>
      <c r="D19" s="102">
        <v>43000</v>
      </c>
      <c r="E19" s="102">
        <v>8665</v>
      </c>
      <c r="F19" s="102">
        <v>6.692773503877405</v>
      </c>
      <c r="G19" s="102">
        <v>20.151162790697676</v>
      </c>
    </row>
    <row r="20" spans="1:7" ht="12.75">
      <c r="A20" t="s">
        <v>237</v>
      </c>
      <c r="B20" t="s">
        <v>238</v>
      </c>
      <c r="C20" s="103">
        <v>0</v>
      </c>
      <c r="D20" s="102">
        <v>5000</v>
      </c>
      <c r="E20" s="102">
        <v>0</v>
      </c>
      <c r="F20" s="102"/>
      <c r="G20" s="102">
        <v>0</v>
      </c>
    </row>
    <row r="21" spans="1:7" ht="12.75">
      <c r="A21" t="s">
        <v>243</v>
      </c>
      <c r="B21" t="s">
        <v>244</v>
      </c>
      <c r="C21" s="103">
        <v>129468</v>
      </c>
      <c r="D21" s="102">
        <v>38000</v>
      </c>
      <c r="E21" s="102">
        <v>8665</v>
      </c>
      <c r="F21" s="102">
        <v>6.692773503877405</v>
      </c>
      <c r="G21" s="102">
        <v>22.80263157894737</v>
      </c>
    </row>
    <row r="22" spans="1:7" ht="12.75">
      <c r="A22" s="96" t="s">
        <v>394</v>
      </c>
      <c r="B22" s="96" t="s">
        <v>395</v>
      </c>
      <c r="C22" s="97">
        <v>495317</v>
      </c>
      <c r="D22" s="96">
        <v>1032000</v>
      </c>
      <c r="E22" s="96">
        <v>415671.35</v>
      </c>
      <c r="F22" s="96">
        <v>83.92026722280882</v>
      </c>
      <c r="G22" s="96">
        <v>40.27823158914728</v>
      </c>
    </row>
    <row r="23" spans="1:7" ht="12.75">
      <c r="A23" s="98" t="s">
        <v>396</v>
      </c>
      <c r="B23" s="98" t="s">
        <v>397</v>
      </c>
      <c r="C23" s="99">
        <v>495317</v>
      </c>
      <c r="D23" s="98">
        <v>1012000</v>
      </c>
      <c r="E23" s="98">
        <v>415671.35</v>
      </c>
      <c r="F23" s="98">
        <v>83.92026722280882</v>
      </c>
      <c r="G23" s="98">
        <v>41.074244071146246</v>
      </c>
    </row>
    <row r="24" spans="1:7" ht="12.75">
      <c r="A24" s="100" t="s">
        <v>398</v>
      </c>
      <c r="B24" s="100" t="s">
        <v>397</v>
      </c>
      <c r="C24" s="101">
        <v>495317</v>
      </c>
      <c r="D24" s="100">
        <v>1012000</v>
      </c>
      <c r="E24" s="100">
        <v>415671.35</v>
      </c>
      <c r="F24" s="100">
        <v>83.92026722280882</v>
      </c>
      <c r="G24" s="100">
        <v>41.074244071146246</v>
      </c>
    </row>
    <row r="25" spans="1:7" ht="12.75">
      <c r="A25" s="102" t="s">
        <v>114</v>
      </c>
      <c r="B25" s="102" t="s">
        <v>115</v>
      </c>
      <c r="C25" s="103">
        <v>495317</v>
      </c>
      <c r="D25" s="102">
        <v>1012000</v>
      </c>
      <c r="E25" s="102">
        <v>415671.35</v>
      </c>
      <c r="F25" s="102">
        <v>83.92026722280882</v>
      </c>
      <c r="G25" s="102">
        <v>41.074244071146246</v>
      </c>
    </row>
    <row r="26" spans="1:7" ht="12.75">
      <c r="A26" t="s">
        <v>206</v>
      </c>
      <c r="B26" t="s">
        <v>207</v>
      </c>
      <c r="C26" s="103">
        <v>495317</v>
      </c>
      <c r="D26" s="102">
        <v>1012000</v>
      </c>
      <c r="E26" s="102">
        <v>415671.35</v>
      </c>
      <c r="F26" s="102">
        <v>83.92026722280882</v>
      </c>
      <c r="G26" s="102">
        <v>41.074244071146246</v>
      </c>
    </row>
    <row r="27" spans="1:7" ht="12.75">
      <c r="A27" s="98" t="s">
        <v>399</v>
      </c>
      <c r="B27" s="98" t="s">
        <v>400</v>
      </c>
      <c r="C27" s="99">
        <v>0</v>
      </c>
      <c r="D27" s="98">
        <v>20000</v>
      </c>
      <c r="E27" s="98">
        <v>0</v>
      </c>
      <c r="F27" s="98"/>
      <c r="G27" s="98">
        <v>0</v>
      </c>
    </row>
    <row r="28" spans="1:7" ht="12.75">
      <c r="A28" s="100" t="s">
        <v>401</v>
      </c>
      <c r="B28" s="100" t="s">
        <v>400</v>
      </c>
      <c r="C28" s="101">
        <v>0</v>
      </c>
      <c r="D28" s="100">
        <v>20000</v>
      </c>
      <c r="E28" s="100">
        <v>0</v>
      </c>
      <c r="F28" s="100"/>
      <c r="G28" s="100">
        <v>0</v>
      </c>
    </row>
    <row r="29" spans="1:7" ht="12.75">
      <c r="A29" s="102" t="s">
        <v>114</v>
      </c>
      <c r="B29" s="102" t="s">
        <v>115</v>
      </c>
      <c r="C29" s="103">
        <v>0</v>
      </c>
      <c r="D29" s="102">
        <v>10000</v>
      </c>
      <c r="E29" s="102">
        <v>0</v>
      </c>
      <c r="F29" s="102"/>
      <c r="G29" s="102">
        <v>0</v>
      </c>
    </row>
    <row r="30" spans="1:7" ht="12.75">
      <c r="A30" t="s">
        <v>226</v>
      </c>
      <c r="B30" t="s">
        <v>227</v>
      </c>
      <c r="C30" s="103">
        <v>0</v>
      </c>
      <c r="D30" s="102">
        <v>10000</v>
      </c>
      <c r="E30" s="102">
        <v>0</v>
      </c>
      <c r="F30" s="102"/>
      <c r="G30" s="102">
        <v>0</v>
      </c>
    </row>
    <row r="31" spans="1:7" ht="12.75">
      <c r="A31" s="102" t="s">
        <v>235</v>
      </c>
      <c r="B31" s="102" t="s">
        <v>236</v>
      </c>
      <c r="C31" s="103">
        <v>0</v>
      </c>
      <c r="D31" s="102">
        <v>10000</v>
      </c>
      <c r="E31" s="102">
        <v>0</v>
      </c>
      <c r="F31" s="102"/>
      <c r="G31" s="102">
        <v>0</v>
      </c>
    </row>
    <row r="32" spans="1:7" ht="12.75">
      <c r="A32" t="s">
        <v>243</v>
      </c>
      <c r="B32" t="s">
        <v>244</v>
      </c>
      <c r="C32" s="103">
        <v>0</v>
      </c>
      <c r="D32" s="102">
        <v>10000</v>
      </c>
      <c r="E32" s="102">
        <v>0</v>
      </c>
      <c r="F32" s="102"/>
      <c r="G32" s="102">
        <v>0</v>
      </c>
    </row>
    <row r="33" spans="1:7" ht="12.75">
      <c r="A33" s="96" t="s">
        <v>402</v>
      </c>
      <c r="B33" s="96" t="s">
        <v>403</v>
      </c>
      <c r="C33" s="97">
        <f>C54</f>
        <v>15576</v>
      </c>
      <c r="D33" s="96">
        <v>4194000</v>
      </c>
      <c r="E33" s="96">
        <v>820986.77</v>
      </c>
      <c r="F33" s="96">
        <v>5270.844696969697</v>
      </c>
      <c r="G33" s="96">
        <v>19.57526871721507</v>
      </c>
    </row>
    <row r="34" spans="1:7" ht="12.75">
      <c r="A34" s="98" t="s">
        <v>404</v>
      </c>
      <c r="B34" s="98" t="s">
        <v>405</v>
      </c>
      <c r="C34" s="99">
        <v>0</v>
      </c>
      <c r="D34" s="98">
        <v>1900000</v>
      </c>
      <c r="E34" s="98">
        <v>237500</v>
      </c>
      <c r="F34" s="98"/>
      <c r="G34" s="98">
        <v>12.5</v>
      </c>
    </row>
    <row r="35" spans="1:7" ht="12.75">
      <c r="A35" s="100" t="s">
        <v>406</v>
      </c>
      <c r="B35" s="100" t="s">
        <v>407</v>
      </c>
      <c r="C35" s="101">
        <v>0</v>
      </c>
      <c r="D35" s="100">
        <v>1900000</v>
      </c>
      <c r="E35" s="100">
        <v>237500</v>
      </c>
      <c r="F35" s="100"/>
      <c r="G35" s="100">
        <v>12.5</v>
      </c>
    </row>
    <row r="36" spans="1:7" ht="12.75">
      <c r="A36" s="102" t="s">
        <v>235</v>
      </c>
      <c r="B36" s="102" t="s">
        <v>236</v>
      </c>
      <c r="C36" s="103">
        <v>0</v>
      </c>
      <c r="D36" s="102">
        <v>1900000</v>
      </c>
      <c r="E36" s="102">
        <v>237500</v>
      </c>
      <c r="F36" s="102"/>
      <c r="G36" s="102">
        <v>12.5</v>
      </c>
    </row>
    <row r="37" spans="1:7" ht="12.75">
      <c r="A37" t="s">
        <v>265</v>
      </c>
      <c r="B37" t="s">
        <v>266</v>
      </c>
      <c r="C37" s="103">
        <v>0</v>
      </c>
      <c r="D37" s="102">
        <v>1900000</v>
      </c>
      <c r="E37" s="102">
        <v>237500</v>
      </c>
      <c r="F37" s="102"/>
      <c r="G37" s="102">
        <v>12.5</v>
      </c>
    </row>
    <row r="38" spans="1:7" ht="12.75">
      <c r="A38" s="98" t="s">
        <v>408</v>
      </c>
      <c r="B38" s="98" t="s">
        <v>409</v>
      </c>
      <c r="C38" s="99">
        <v>0</v>
      </c>
      <c r="D38" s="98">
        <v>420000</v>
      </c>
      <c r="E38" s="98">
        <v>52712.5</v>
      </c>
      <c r="F38" s="98"/>
      <c r="G38" s="98">
        <v>12.550595238095239</v>
      </c>
    </row>
    <row r="39" spans="1:7" ht="12.75">
      <c r="A39" s="100" t="s">
        <v>410</v>
      </c>
      <c r="B39" s="100" t="s">
        <v>411</v>
      </c>
      <c r="C39" s="101">
        <v>0</v>
      </c>
      <c r="D39" s="100">
        <v>420000</v>
      </c>
      <c r="E39" s="100">
        <v>52712.5</v>
      </c>
      <c r="F39" s="100"/>
      <c r="G39" s="100">
        <v>12.550595238095239</v>
      </c>
    </row>
    <row r="40" spans="1:7" ht="12.75">
      <c r="A40" s="102" t="s">
        <v>114</v>
      </c>
      <c r="B40" s="102" t="s">
        <v>115</v>
      </c>
      <c r="C40" s="103">
        <v>0</v>
      </c>
      <c r="D40" s="102">
        <v>250000</v>
      </c>
      <c r="E40" s="102">
        <v>52712.5</v>
      </c>
      <c r="F40" s="102"/>
      <c r="G40" s="102">
        <v>21.085</v>
      </c>
    </row>
    <row r="41" spans="1:7" ht="12.75">
      <c r="A41" t="s">
        <v>129</v>
      </c>
      <c r="B41" t="s">
        <v>130</v>
      </c>
      <c r="C41" s="103">
        <v>0</v>
      </c>
      <c r="D41" s="102">
        <v>150000</v>
      </c>
      <c r="E41" s="102">
        <v>52712.5</v>
      </c>
      <c r="F41" s="102"/>
      <c r="G41" s="102">
        <v>35.141666666666666</v>
      </c>
    </row>
    <row r="42" spans="1:7" ht="12.75">
      <c r="A42" t="s">
        <v>197</v>
      </c>
      <c r="B42" t="s">
        <v>198</v>
      </c>
      <c r="C42" s="103">
        <v>0</v>
      </c>
      <c r="D42" s="102">
        <v>100000</v>
      </c>
      <c r="E42" s="102">
        <v>0</v>
      </c>
      <c r="F42" s="102"/>
      <c r="G42" s="102">
        <v>0</v>
      </c>
    </row>
    <row r="43" spans="1:7" ht="12.75">
      <c r="A43" s="102" t="s">
        <v>235</v>
      </c>
      <c r="B43" s="102" t="s">
        <v>236</v>
      </c>
      <c r="C43" s="103">
        <v>0</v>
      </c>
      <c r="D43" s="102">
        <v>170000</v>
      </c>
      <c r="E43" s="102">
        <v>0</v>
      </c>
      <c r="F43" s="102"/>
      <c r="G43" s="102">
        <v>0</v>
      </c>
    </row>
    <row r="44" spans="1:7" ht="12.75">
      <c r="A44" t="s">
        <v>237</v>
      </c>
      <c r="B44" t="s">
        <v>238</v>
      </c>
      <c r="C44" s="103">
        <v>0</v>
      </c>
      <c r="D44" s="102">
        <v>20000</v>
      </c>
      <c r="E44" s="102">
        <v>0</v>
      </c>
      <c r="F44" s="102"/>
      <c r="G44" s="102">
        <v>0</v>
      </c>
    </row>
    <row r="45" spans="1:7" ht="12.75">
      <c r="A45" t="s">
        <v>243</v>
      </c>
      <c r="B45" t="s">
        <v>244</v>
      </c>
      <c r="C45" s="103">
        <v>0</v>
      </c>
      <c r="D45" s="102">
        <v>150000</v>
      </c>
      <c r="E45" s="102">
        <v>0</v>
      </c>
      <c r="F45" s="102"/>
      <c r="G45" s="102">
        <v>0</v>
      </c>
    </row>
    <row r="46" spans="1:7" ht="12.75">
      <c r="A46" s="98" t="s">
        <v>412</v>
      </c>
      <c r="B46" s="98" t="s">
        <v>413</v>
      </c>
      <c r="C46" s="99">
        <v>0</v>
      </c>
      <c r="D46" s="98">
        <v>614000</v>
      </c>
      <c r="E46" s="98">
        <v>100000</v>
      </c>
      <c r="F46" s="98"/>
      <c r="G46" s="98">
        <v>16.286644951140065</v>
      </c>
    </row>
    <row r="47" spans="1:7" ht="12.75">
      <c r="A47" s="100" t="s">
        <v>414</v>
      </c>
      <c r="B47" s="100" t="s">
        <v>415</v>
      </c>
      <c r="C47" s="101">
        <v>0</v>
      </c>
      <c r="D47" s="100">
        <v>614000</v>
      </c>
      <c r="E47" s="100">
        <v>100000</v>
      </c>
      <c r="F47" s="100"/>
      <c r="G47" s="100">
        <v>16.286644951140065</v>
      </c>
    </row>
    <row r="48" spans="1:7" ht="12.75">
      <c r="A48" s="102" t="s">
        <v>114</v>
      </c>
      <c r="B48" s="102" t="s">
        <v>115</v>
      </c>
      <c r="C48" s="103">
        <v>0</v>
      </c>
      <c r="D48" s="102">
        <v>614000</v>
      </c>
      <c r="E48" s="102">
        <v>100000</v>
      </c>
      <c r="F48" s="102"/>
      <c r="G48" s="102">
        <v>16.286644951140065</v>
      </c>
    </row>
    <row r="49" spans="1:7" ht="12.75">
      <c r="A49" t="s">
        <v>129</v>
      </c>
      <c r="B49" t="s">
        <v>130</v>
      </c>
      <c r="C49" s="103">
        <v>0</v>
      </c>
      <c r="D49" s="102">
        <v>164000</v>
      </c>
      <c r="E49" s="102">
        <v>0</v>
      </c>
      <c r="F49" s="102"/>
      <c r="G49" s="102">
        <v>0</v>
      </c>
    </row>
    <row r="50" spans="1:7" ht="12.75">
      <c r="A50" t="s">
        <v>226</v>
      </c>
      <c r="B50" t="s">
        <v>227</v>
      </c>
      <c r="C50" s="103">
        <v>0</v>
      </c>
      <c r="D50" s="102">
        <v>450000</v>
      </c>
      <c r="E50" s="102">
        <v>100000</v>
      </c>
      <c r="F50" s="102"/>
      <c r="G50" s="102">
        <v>22.22222222222222</v>
      </c>
    </row>
    <row r="51" spans="1:7" ht="12.75">
      <c r="A51" s="98" t="s">
        <v>416</v>
      </c>
      <c r="B51" s="98" t="s">
        <v>417</v>
      </c>
      <c r="C51" s="99">
        <f>C54</f>
        <v>15576</v>
      </c>
      <c r="D51" s="98">
        <v>1260000</v>
      </c>
      <c r="E51" s="98">
        <v>430774.27</v>
      </c>
      <c r="F51" s="98">
        <v>2765.6283384694407</v>
      </c>
      <c r="G51" s="98">
        <v>34.18843412698413</v>
      </c>
    </row>
    <row r="52" spans="1:7" ht="12.75">
      <c r="A52" s="100" t="s">
        <v>418</v>
      </c>
      <c r="B52" s="100" t="s">
        <v>417</v>
      </c>
      <c r="C52" s="101">
        <v>0</v>
      </c>
      <c r="D52" s="100">
        <v>1260000</v>
      </c>
      <c r="E52" s="100">
        <v>430774.27</v>
      </c>
      <c r="F52" s="100"/>
      <c r="G52" s="100">
        <v>34.18843412698413</v>
      </c>
    </row>
    <row r="53" spans="1:7" ht="12.75">
      <c r="A53" s="102" t="s">
        <v>114</v>
      </c>
      <c r="B53" s="102" t="s">
        <v>115</v>
      </c>
      <c r="C53" s="103">
        <v>0</v>
      </c>
      <c r="D53" s="102">
        <v>1260000</v>
      </c>
      <c r="E53" s="102">
        <v>430774.27</v>
      </c>
      <c r="F53" s="102"/>
      <c r="G53" s="102">
        <v>34.18843412698413</v>
      </c>
    </row>
    <row r="54" spans="1:7" ht="12.75">
      <c r="A54" t="s">
        <v>197</v>
      </c>
      <c r="B54" t="s">
        <v>198</v>
      </c>
      <c r="C54" s="103">
        <v>15576</v>
      </c>
      <c r="D54" s="102">
        <v>40000</v>
      </c>
      <c r="E54" s="102">
        <v>17995.81</v>
      </c>
      <c r="F54" s="102">
        <v>115.53550333846945</v>
      </c>
      <c r="G54" s="102">
        <v>44.989525</v>
      </c>
    </row>
    <row r="55" spans="1:7" ht="12.75">
      <c r="A55" t="s">
        <v>226</v>
      </c>
      <c r="B55" t="s">
        <v>227</v>
      </c>
      <c r="C55" s="103">
        <v>0</v>
      </c>
      <c r="D55" s="102">
        <v>1220000</v>
      </c>
      <c r="E55" s="102">
        <v>412778.46</v>
      </c>
      <c r="F55" s="102"/>
      <c r="G55" s="102">
        <v>33.8343</v>
      </c>
    </row>
    <row r="56" spans="1:7" ht="12.75">
      <c r="A56" s="96" t="s">
        <v>419</v>
      </c>
      <c r="B56" s="96" t="s">
        <v>420</v>
      </c>
      <c r="C56" s="97">
        <f>C57+C73</f>
        <v>283418</v>
      </c>
      <c r="D56" s="96">
        <v>2260000</v>
      </c>
      <c r="E56" s="96">
        <v>882656.27</v>
      </c>
      <c r="F56" s="96">
        <v>311.432678940646</v>
      </c>
      <c r="G56" s="96">
        <v>39.05558716814159</v>
      </c>
    </row>
    <row r="57" spans="1:7" ht="12.75">
      <c r="A57" s="98" t="s">
        <v>421</v>
      </c>
      <c r="B57" s="98" t="s">
        <v>422</v>
      </c>
      <c r="C57" s="99">
        <v>228418</v>
      </c>
      <c r="D57" s="98">
        <v>1280000</v>
      </c>
      <c r="E57" s="98">
        <v>109726.71</v>
      </c>
      <c r="F57" s="98">
        <v>48.037680918316426</v>
      </c>
      <c r="G57" s="98">
        <v>8.57239921875</v>
      </c>
    </row>
    <row r="58" spans="1:7" ht="12.75">
      <c r="A58" s="100" t="s">
        <v>423</v>
      </c>
      <c r="B58" s="100" t="s">
        <v>422</v>
      </c>
      <c r="C58" s="101">
        <f>C59</f>
        <v>228418</v>
      </c>
      <c r="D58" s="100">
        <v>1280000</v>
      </c>
      <c r="E58" s="100">
        <v>109726.71</v>
      </c>
      <c r="F58" s="100">
        <v>48.037680918316426</v>
      </c>
      <c r="G58" s="100">
        <v>8.57239921875</v>
      </c>
    </row>
    <row r="59" spans="1:7" ht="12.75">
      <c r="A59" s="102" t="s">
        <v>114</v>
      </c>
      <c r="B59" s="102" t="s">
        <v>115</v>
      </c>
      <c r="C59" s="103">
        <v>228418</v>
      </c>
      <c r="D59" s="102">
        <v>80000</v>
      </c>
      <c r="E59" s="102">
        <v>109726.71</v>
      </c>
      <c r="F59" s="102">
        <v>48.037680918316426</v>
      </c>
      <c r="G59" s="102">
        <v>137.1583875</v>
      </c>
    </row>
    <row r="60" spans="1:7" ht="12.75">
      <c r="A60" t="s">
        <v>129</v>
      </c>
      <c r="B60" t="s">
        <v>130</v>
      </c>
      <c r="C60" s="103">
        <v>228418</v>
      </c>
      <c r="D60" s="102">
        <v>80000</v>
      </c>
      <c r="E60" s="102">
        <v>109726.71</v>
      </c>
      <c r="F60" s="102">
        <v>48.037680918316426</v>
      </c>
      <c r="G60" s="102">
        <v>137.1583875</v>
      </c>
    </row>
    <row r="61" spans="1:7" ht="12.75">
      <c r="A61" s="102" t="s">
        <v>235</v>
      </c>
      <c r="B61" s="102" t="s">
        <v>236</v>
      </c>
      <c r="C61" s="103">
        <v>0</v>
      </c>
      <c r="D61" s="102">
        <v>1200000</v>
      </c>
      <c r="E61" s="102">
        <v>0</v>
      </c>
      <c r="F61" s="102"/>
      <c r="G61" s="102">
        <v>0</v>
      </c>
    </row>
    <row r="62" spans="1:7" ht="12.75">
      <c r="A62" t="s">
        <v>243</v>
      </c>
      <c r="B62" t="s">
        <v>244</v>
      </c>
      <c r="C62" s="103">
        <v>0</v>
      </c>
      <c r="D62" s="102">
        <v>1200000</v>
      </c>
      <c r="E62" s="102">
        <v>0</v>
      </c>
      <c r="F62" s="102"/>
      <c r="G62" s="102">
        <v>0</v>
      </c>
    </row>
    <row r="63" spans="1:7" ht="12.75">
      <c r="A63" s="98" t="s">
        <v>424</v>
      </c>
      <c r="B63" s="98" t="s">
        <v>425</v>
      </c>
      <c r="C63" s="99">
        <v>0</v>
      </c>
      <c r="D63" s="98">
        <v>620000</v>
      </c>
      <c r="E63" s="98">
        <v>508180.09</v>
      </c>
      <c r="F63" s="98"/>
      <c r="G63" s="98">
        <v>81.96453064516129</v>
      </c>
    </row>
    <row r="64" spans="1:7" ht="12.75">
      <c r="A64" s="100" t="s">
        <v>426</v>
      </c>
      <c r="B64" s="100" t="s">
        <v>425</v>
      </c>
      <c r="C64" s="101">
        <v>0</v>
      </c>
      <c r="D64" s="100">
        <v>620000</v>
      </c>
      <c r="E64" s="100">
        <v>508180.09</v>
      </c>
      <c r="F64" s="100"/>
      <c r="G64" s="100">
        <v>81.96453064516129</v>
      </c>
    </row>
    <row r="65" spans="1:7" ht="12.75">
      <c r="A65" s="102" t="s">
        <v>114</v>
      </c>
      <c r="B65" s="102" t="s">
        <v>115</v>
      </c>
      <c r="C65" s="103">
        <v>0</v>
      </c>
      <c r="D65" s="102">
        <v>620000</v>
      </c>
      <c r="E65" s="102">
        <v>508180.09</v>
      </c>
      <c r="F65" s="102"/>
      <c r="G65" s="102">
        <v>81.96453064516129</v>
      </c>
    </row>
    <row r="66" spans="1:7" ht="12.75">
      <c r="A66" t="s">
        <v>226</v>
      </c>
      <c r="B66" t="s">
        <v>227</v>
      </c>
      <c r="C66" s="103">
        <v>0</v>
      </c>
      <c r="D66" s="102">
        <v>620000</v>
      </c>
      <c r="E66" s="102">
        <v>508180.09</v>
      </c>
      <c r="F66" s="102"/>
      <c r="G66" s="102">
        <v>81.96453064516129</v>
      </c>
    </row>
    <row r="67" spans="1:7" ht="12.75">
      <c r="A67" s="98" t="s">
        <v>427</v>
      </c>
      <c r="B67" s="98" t="s">
        <v>428</v>
      </c>
      <c r="C67" s="99">
        <v>0</v>
      </c>
      <c r="D67" s="98">
        <v>290000</v>
      </c>
      <c r="E67" s="98">
        <v>210999.47</v>
      </c>
      <c r="F67" s="98"/>
      <c r="G67" s="98">
        <v>72.75843793103448</v>
      </c>
    </row>
    <row r="68" spans="1:7" ht="12.75">
      <c r="A68" s="100" t="s">
        <v>429</v>
      </c>
      <c r="B68" s="100" t="s">
        <v>428</v>
      </c>
      <c r="C68" s="101">
        <v>0</v>
      </c>
      <c r="D68" s="100">
        <v>290000</v>
      </c>
      <c r="E68" s="100">
        <v>210999.47</v>
      </c>
      <c r="F68" s="100"/>
      <c r="G68" s="100">
        <v>72.75843793103448</v>
      </c>
    </row>
    <row r="69" spans="1:7" ht="12.75">
      <c r="A69" s="102" t="s">
        <v>114</v>
      </c>
      <c r="B69" s="102" t="s">
        <v>115</v>
      </c>
      <c r="C69" s="103">
        <v>0</v>
      </c>
      <c r="D69" s="102">
        <v>270000</v>
      </c>
      <c r="E69" s="102">
        <v>210999.47</v>
      </c>
      <c r="F69" s="102"/>
      <c r="G69" s="102">
        <v>78.14795185185184</v>
      </c>
    </row>
    <row r="70" spans="1:7" ht="12.75">
      <c r="A70" t="s">
        <v>129</v>
      </c>
      <c r="B70" t="s">
        <v>130</v>
      </c>
      <c r="C70" s="103">
        <v>0</v>
      </c>
      <c r="D70" s="102">
        <v>270000</v>
      </c>
      <c r="E70" s="102">
        <v>210999.47</v>
      </c>
      <c r="F70" s="102"/>
      <c r="G70" s="102">
        <v>78.14795185185184</v>
      </c>
    </row>
    <row r="71" spans="1:7" ht="12.75">
      <c r="A71" s="102" t="s">
        <v>235</v>
      </c>
      <c r="B71" s="102" t="s">
        <v>236</v>
      </c>
      <c r="C71" s="103">
        <v>0</v>
      </c>
      <c r="D71" s="102">
        <v>20000</v>
      </c>
      <c r="E71" s="102">
        <v>0</v>
      </c>
      <c r="F71" s="102"/>
      <c r="G71" s="102">
        <v>0</v>
      </c>
    </row>
    <row r="72" spans="1:7" ht="12.75">
      <c r="A72" t="s">
        <v>243</v>
      </c>
      <c r="B72" t="s">
        <v>244</v>
      </c>
      <c r="C72" s="103">
        <v>0</v>
      </c>
      <c r="D72" s="102">
        <v>20000</v>
      </c>
      <c r="E72" s="102">
        <v>0</v>
      </c>
      <c r="F72" s="102"/>
      <c r="G72" s="102">
        <v>0</v>
      </c>
    </row>
    <row r="73" spans="1:7" ht="12.75">
      <c r="A73" s="98" t="s">
        <v>430</v>
      </c>
      <c r="B73" s="98" t="s">
        <v>431</v>
      </c>
      <c r="C73" s="99">
        <v>55000</v>
      </c>
      <c r="D73" s="98">
        <v>70000</v>
      </c>
      <c r="E73" s="98">
        <v>53750</v>
      </c>
      <c r="F73" s="98">
        <v>97.72727272727273</v>
      </c>
      <c r="G73" s="98">
        <v>76.78571428571429</v>
      </c>
    </row>
    <row r="74" spans="1:7" ht="12.75">
      <c r="A74" s="100" t="s">
        <v>432</v>
      </c>
      <c r="B74" s="100" t="s">
        <v>431</v>
      </c>
      <c r="C74" s="101">
        <v>55000</v>
      </c>
      <c r="D74" s="100">
        <v>70000</v>
      </c>
      <c r="E74" s="100">
        <v>53750</v>
      </c>
      <c r="F74" s="100">
        <v>97.72727272727273</v>
      </c>
      <c r="G74" s="100">
        <v>76.78571428571429</v>
      </c>
    </row>
    <row r="75" spans="1:7" ht="12.75">
      <c r="A75" s="102" t="s">
        <v>114</v>
      </c>
      <c r="B75" s="102" t="s">
        <v>115</v>
      </c>
      <c r="C75" s="103">
        <v>55000</v>
      </c>
      <c r="D75" s="102">
        <v>70000</v>
      </c>
      <c r="E75" s="102">
        <v>53750</v>
      </c>
      <c r="F75" s="102">
        <v>97.72727272727273</v>
      </c>
      <c r="G75" s="102">
        <v>76.78571428571429</v>
      </c>
    </row>
    <row r="76" spans="1:7" ht="12.75">
      <c r="A76" t="s">
        <v>129</v>
      </c>
      <c r="B76" t="s">
        <v>130</v>
      </c>
      <c r="C76" s="103">
        <v>55000</v>
      </c>
      <c r="D76" s="102">
        <v>70000</v>
      </c>
      <c r="E76" s="102">
        <v>53750</v>
      </c>
      <c r="F76" s="102">
        <v>97.72727272727273</v>
      </c>
      <c r="G76" s="102">
        <v>76.78571428571429</v>
      </c>
    </row>
    <row r="77" spans="1:7" ht="12.75">
      <c r="A77" s="96" t="s">
        <v>433</v>
      </c>
      <c r="B77" s="96" t="s">
        <v>434</v>
      </c>
      <c r="C77" s="97">
        <f>C78</f>
        <v>2380546</v>
      </c>
      <c r="D77" s="96">
        <v>8934000</v>
      </c>
      <c r="E77" s="96">
        <v>3113519.76</v>
      </c>
      <c r="F77" s="96">
        <v>130.79015318334532</v>
      </c>
      <c r="G77" s="96">
        <v>34.8502323707186</v>
      </c>
    </row>
    <row r="78" spans="1:7" ht="12.75">
      <c r="A78" s="98" t="s">
        <v>435</v>
      </c>
      <c r="B78" s="98" t="s">
        <v>436</v>
      </c>
      <c r="C78" s="99">
        <f>C79</f>
        <v>2380546</v>
      </c>
      <c r="D78" s="98">
        <v>8334000</v>
      </c>
      <c r="E78" s="98">
        <v>2777477.76</v>
      </c>
      <c r="F78" s="98">
        <v>116.67397983487821</v>
      </c>
      <c r="G78" s="98">
        <v>33.32706695464363</v>
      </c>
    </row>
    <row r="79" spans="1:7" ht="12.75">
      <c r="A79" s="100" t="s">
        <v>437</v>
      </c>
      <c r="B79" s="100" t="s">
        <v>436</v>
      </c>
      <c r="C79" s="101">
        <f>C80+C83</f>
        <v>2380546</v>
      </c>
      <c r="D79" s="100">
        <v>8334000</v>
      </c>
      <c r="E79" s="100">
        <v>2777477.76</v>
      </c>
      <c r="F79" s="100">
        <v>116.67397983487821</v>
      </c>
      <c r="G79" s="100">
        <v>33.32706695464363</v>
      </c>
    </row>
    <row r="80" spans="1:7" ht="12.75">
      <c r="A80" s="102" t="s">
        <v>114</v>
      </c>
      <c r="B80" s="102" t="s">
        <v>115</v>
      </c>
      <c r="C80" s="103">
        <f>C81+C82</f>
        <v>2034561</v>
      </c>
      <c r="D80" s="102">
        <v>4050000</v>
      </c>
      <c r="E80" s="102">
        <v>1758659.47</v>
      </c>
      <c r="F80" s="102">
        <v>86.43925986981958</v>
      </c>
      <c r="G80" s="102">
        <v>43.42369061728395</v>
      </c>
    </row>
    <row r="81" spans="1:7" ht="12.75">
      <c r="A81" t="s">
        <v>129</v>
      </c>
      <c r="B81" t="s">
        <v>130</v>
      </c>
      <c r="C81" s="103">
        <v>1252856</v>
      </c>
      <c r="D81" s="102">
        <v>4050000</v>
      </c>
      <c r="E81" s="102">
        <v>1758659.47</v>
      </c>
      <c r="F81" s="102">
        <v>140.37203557312253</v>
      </c>
      <c r="G81" s="102">
        <v>43.42369061728395</v>
      </c>
    </row>
    <row r="82" spans="1:7" ht="12.75">
      <c r="A82" s="104">
        <v>38</v>
      </c>
      <c r="B82" s="105" t="s">
        <v>438</v>
      </c>
      <c r="C82" s="103">
        <v>781705</v>
      </c>
      <c r="D82" s="102">
        <v>0</v>
      </c>
      <c r="E82" s="102">
        <v>0</v>
      </c>
      <c r="F82" s="102">
        <v>0</v>
      </c>
      <c r="G82" s="102"/>
    </row>
    <row r="83" spans="1:7" ht="12.75">
      <c r="A83" s="102" t="s">
        <v>235</v>
      </c>
      <c r="B83" s="102" t="s">
        <v>236</v>
      </c>
      <c r="C83" s="103">
        <f>C84+C85</f>
        <v>345985</v>
      </c>
      <c r="D83" s="102">
        <v>4284000</v>
      </c>
      <c r="E83" s="102">
        <v>1018818.29</v>
      </c>
      <c r="F83" s="102">
        <v>294.4689191727965</v>
      </c>
      <c r="G83" s="102">
        <v>23.78193954248366</v>
      </c>
    </row>
    <row r="84" spans="1:7" ht="12.75">
      <c r="A84" t="s">
        <v>243</v>
      </c>
      <c r="B84" t="s">
        <v>244</v>
      </c>
      <c r="C84" s="103">
        <v>278051</v>
      </c>
      <c r="D84" s="102">
        <v>3330000</v>
      </c>
      <c r="E84" s="102">
        <v>273340.79</v>
      </c>
      <c r="F84" s="102">
        <v>98.30599062761867</v>
      </c>
      <c r="G84" s="102">
        <v>8.208432132132131</v>
      </c>
    </row>
    <row r="85" spans="1:7" ht="12.75">
      <c r="A85" t="s">
        <v>265</v>
      </c>
      <c r="B85" t="s">
        <v>266</v>
      </c>
      <c r="C85" s="103">
        <v>67934</v>
      </c>
      <c r="D85" s="102">
        <v>954000</v>
      </c>
      <c r="E85" s="102">
        <v>745477.5</v>
      </c>
      <c r="F85" s="102">
        <v>1097.355521535608</v>
      </c>
      <c r="G85" s="102">
        <v>78.14229559748428</v>
      </c>
    </row>
    <row r="86" spans="1:7" ht="12.75">
      <c r="A86" s="98" t="s">
        <v>439</v>
      </c>
      <c r="B86" s="98" t="s">
        <v>440</v>
      </c>
      <c r="C86" s="99">
        <v>0</v>
      </c>
      <c r="D86" s="98">
        <v>100000</v>
      </c>
      <c r="E86" s="98">
        <v>0</v>
      </c>
      <c r="F86" s="98"/>
      <c r="G86" s="98">
        <v>0</v>
      </c>
    </row>
    <row r="87" spans="1:7" ht="12.75">
      <c r="A87" s="100" t="s">
        <v>441</v>
      </c>
      <c r="B87" s="100" t="s">
        <v>440</v>
      </c>
      <c r="C87" s="101">
        <v>0</v>
      </c>
      <c r="D87" s="100">
        <v>100000</v>
      </c>
      <c r="E87" s="100">
        <v>0</v>
      </c>
      <c r="F87" s="100"/>
      <c r="G87" s="100">
        <v>0</v>
      </c>
    </row>
    <row r="88" spans="1:7" ht="12.75">
      <c r="A88" s="102" t="s">
        <v>235</v>
      </c>
      <c r="B88" s="102" t="s">
        <v>236</v>
      </c>
      <c r="C88" s="103">
        <v>0</v>
      </c>
      <c r="D88" s="102">
        <v>100000</v>
      </c>
      <c r="E88" s="102">
        <v>0</v>
      </c>
      <c r="F88" s="102"/>
      <c r="G88" s="102">
        <v>0</v>
      </c>
    </row>
    <row r="89" spans="1:7" ht="12.75">
      <c r="A89" t="s">
        <v>243</v>
      </c>
      <c r="B89" t="s">
        <v>244</v>
      </c>
      <c r="C89" s="103">
        <v>0</v>
      </c>
      <c r="D89" s="102">
        <v>100000</v>
      </c>
      <c r="E89" s="102">
        <v>0</v>
      </c>
      <c r="F89" s="102"/>
      <c r="G89" s="102">
        <v>0</v>
      </c>
    </row>
    <row r="90" spans="1:7" ht="12.75">
      <c r="A90" s="98" t="s">
        <v>442</v>
      </c>
      <c r="B90" s="98" t="s">
        <v>443</v>
      </c>
      <c r="C90" s="99">
        <v>0</v>
      </c>
      <c r="D90" s="98">
        <v>500000</v>
      </c>
      <c r="E90" s="98">
        <v>336042</v>
      </c>
      <c r="F90" s="98"/>
      <c r="G90" s="98">
        <v>67.2084</v>
      </c>
    </row>
    <row r="91" spans="1:7" ht="12.75">
      <c r="A91" s="100" t="s">
        <v>444</v>
      </c>
      <c r="B91" s="100" t="s">
        <v>443</v>
      </c>
      <c r="C91" s="101">
        <v>0</v>
      </c>
      <c r="D91" s="100">
        <v>500000</v>
      </c>
      <c r="E91" s="100">
        <v>336042</v>
      </c>
      <c r="F91" s="100"/>
      <c r="G91" s="100">
        <v>67.2084</v>
      </c>
    </row>
    <row r="92" spans="1:7" ht="12.75">
      <c r="A92" s="102" t="s">
        <v>235</v>
      </c>
      <c r="B92" s="102" t="s">
        <v>236</v>
      </c>
      <c r="C92" s="103">
        <v>0</v>
      </c>
      <c r="D92" s="102">
        <v>500000</v>
      </c>
      <c r="E92" s="102">
        <v>336042</v>
      </c>
      <c r="F92" s="102"/>
      <c r="G92" s="102">
        <v>67.2084</v>
      </c>
    </row>
    <row r="93" spans="1:7" ht="12.75">
      <c r="A93" t="s">
        <v>243</v>
      </c>
      <c r="B93" t="s">
        <v>244</v>
      </c>
      <c r="C93" s="103">
        <v>0</v>
      </c>
      <c r="D93" s="102">
        <v>500000</v>
      </c>
      <c r="E93" s="102">
        <v>336042</v>
      </c>
      <c r="F93" s="102"/>
      <c r="G93" s="102">
        <v>67.2084</v>
      </c>
    </row>
    <row r="94" spans="1:7" ht="12.75">
      <c r="A94" s="96" t="s">
        <v>445</v>
      </c>
      <c r="B94" s="96" t="s">
        <v>446</v>
      </c>
      <c r="C94" s="97">
        <v>0</v>
      </c>
      <c r="D94" s="96">
        <v>60000</v>
      </c>
      <c r="E94" s="96">
        <v>40000</v>
      </c>
      <c r="F94" s="96"/>
      <c r="G94" s="96">
        <v>66.66666666666666</v>
      </c>
    </row>
    <row r="95" spans="1:7" ht="12.75">
      <c r="A95" s="98" t="s">
        <v>447</v>
      </c>
      <c r="B95" s="98" t="s">
        <v>448</v>
      </c>
      <c r="C95" s="99">
        <v>0</v>
      </c>
      <c r="D95" s="98">
        <v>60000</v>
      </c>
      <c r="E95" s="98">
        <v>40000</v>
      </c>
      <c r="F95" s="98"/>
      <c r="G95" s="98">
        <v>66.66666666666666</v>
      </c>
    </row>
    <row r="96" spans="1:7" ht="12.75">
      <c r="A96" s="100" t="s">
        <v>449</v>
      </c>
      <c r="B96" s="100" t="s">
        <v>448</v>
      </c>
      <c r="C96" s="101">
        <v>0</v>
      </c>
      <c r="D96" s="100">
        <v>60000</v>
      </c>
      <c r="E96" s="100">
        <v>40000</v>
      </c>
      <c r="F96" s="100"/>
      <c r="G96" s="100">
        <v>66.66666666666666</v>
      </c>
    </row>
    <row r="97" spans="1:7" ht="12.75">
      <c r="A97" s="102" t="s">
        <v>114</v>
      </c>
      <c r="B97" s="102" t="s">
        <v>115</v>
      </c>
      <c r="C97" s="103">
        <v>0</v>
      </c>
      <c r="D97" s="102">
        <v>60000</v>
      </c>
      <c r="E97" s="102">
        <v>40000</v>
      </c>
      <c r="F97" s="102"/>
      <c r="G97" s="102">
        <v>66.66666666666666</v>
      </c>
    </row>
    <row r="98" spans="1:7" ht="12.75">
      <c r="A98" t="s">
        <v>129</v>
      </c>
      <c r="B98" t="s">
        <v>130</v>
      </c>
      <c r="C98" s="103">
        <v>0</v>
      </c>
      <c r="D98" s="102">
        <v>20000</v>
      </c>
      <c r="E98" s="102">
        <v>0</v>
      </c>
      <c r="F98" s="102"/>
      <c r="G98" s="102">
        <v>0</v>
      </c>
    </row>
    <row r="99" spans="1:7" ht="12.75">
      <c r="A99" t="s">
        <v>206</v>
      </c>
      <c r="B99" t="s">
        <v>207</v>
      </c>
      <c r="C99" s="103">
        <v>0</v>
      </c>
      <c r="D99" s="102">
        <v>40000</v>
      </c>
      <c r="E99" s="102">
        <v>40000</v>
      </c>
      <c r="F99" s="102"/>
      <c r="G99" s="102">
        <v>100</v>
      </c>
    </row>
    <row r="100" spans="1:7" ht="12.75">
      <c r="A100" s="96" t="s">
        <v>450</v>
      </c>
      <c r="B100" s="96" t="s">
        <v>451</v>
      </c>
      <c r="C100" s="97">
        <f>C101+C108+C116</f>
        <v>185000</v>
      </c>
      <c r="D100" s="96">
        <v>3118085</v>
      </c>
      <c r="E100" s="96">
        <v>444228.67</v>
      </c>
      <c r="F100" s="96">
        <v>240.1236054054054</v>
      </c>
      <c r="G100" s="96">
        <v>14.246842853867037</v>
      </c>
    </row>
    <row r="101" spans="1:7" ht="12.75">
      <c r="A101" s="98" t="s">
        <v>452</v>
      </c>
      <c r="B101" s="98" t="s">
        <v>453</v>
      </c>
      <c r="C101" s="99">
        <v>170000</v>
      </c>
      <c r="D101" s="98">
        <v>950000</v>
      </c>
      <c r="E101" s="98">
        <v>263691.01</v>
      </c>
      <c r="F101" s="98">
        <v>155.11235882352943</v>
      </c>
      <c r="G101" s="98">
        <v>27.756948421052634</v>
      </c>
    </row>
    <row r="102" spans="1:7" ht="12.75">
      <c r="A102" s="100" t="s">
        <v>454</v>
      </c>
      <c r="B102" s="100" t="s">
        <v>453</v>
      </c>
      <c r="C102" s="101">
        <f>C105</f>
        <v>170000</v>
      </c>
      <c r="D102" s="100">
        <v>950000</v>
      </c>
      <c r="E102" s="100">
        <v>263691.01</v>
      </c>
      <c r="F102" s="100">
        <v>155.11235882352943</v>
      </c>
      <c r="G102" s="100">
        <v>27.756948421052634</v>
      </c>
    </row>
    <row r="103" spans="1:7" ht="12.75">
      <c r="A103" s="102" t="s">
        <v>114</v>
      </c>
      <c r="B103" s="102" t="s">
        <v>115</v>
      </c>
      <c r="C103" s="103">
        <v>0</v>
      </c>
      <c r="D103" s="102">
        <v>700000</v>
      </c>
      <c r="E103" s="102">
        <v>254434.76</v>
      </c>
      <c r="F103" s="102"/>
      <c r="G103" s="102">
        <v>36.34782285714286</v>
      </c>
    </row>
    <row r="104" spans="1:7" ht="12.75">
      <c r="A104" t="s">
        <v>129</v>
      </c>
      <c r="B104" t="s">
        <v>130</v>
      </c>
      <c r="C104" s="103">
        <v>0</v>
      </c>
      <c r="D104" s="102">
        <v>80000</v>
      </c>
      <c r="E104" s="102">
        <v>43830.85</v>
      </c>
      <c r="F104" s="102"/>
      <c r="G104" s="102">
        <v>54.78856249999999</v>
      </c>
    </row>
    <row r="105" spans="1:7" ht="12.75">
      <c r="A105" t="s">
        <v>226</v>
      </c>
      <c r="B105" t="s">
        <v>227</v>
      </c>
      <c r="C105" s="103">
        <v>170000</v>
      </c>
      <c r="D105" s="102">
        <v>620000</v>
      </c>
      <c r="E105" s="102">
        <v>210603.91</v>
      </c>
      <c r="F105" s="102">
        <v>123.88465294117648</v>
      </c>
      <c r="G105" s="102">
        <v>33.96837258064516</v>
      </c>
    </row>
    <row r="106" spans="1:7" ht="12.75">
      <c r="A106" s="102" t="s">
        <v>235</v>
      </c>
      <c r="B106" s="102" t="s">
        <v>236</v>
      </c>
      <c r="C106" s="103">
        <v>0</v>
      </c>
      <c r="D106" s="102">
        <v>250000</v>
      </c>
      <c r="E106" s="102">
        <v>9256.25</v>
      </c>
      <c r="F106" s="102"/>
      <c r="G106" s="102">
        <v>3.7025</v>
      </c>
    </row>
    <row r="107" spans="1:7" ht="12.75">
      <c r="A107" t="s">
        <v>265</v>
      </c>
      <c r="B107" t="s">
        <v>266</v>
      </c>
      <c r="C107" s="103">
        <v>0</v>
      </c>
      <c r="D107" s="102">
        <v>250000</v>
      </c>
      <c r="E107" s="102">
        <v>9256.25</v>
      </c>
      <c r="F107" s="102"/>
      <c r="G107" s="102">
        <v>3.7025</v>
      </c>
    </row>
    <row r="108" spans="1:7" ht="12.75">
      <c r="A108" s="98" t="s">
        <v>455</v>
      </c>
      <c r="B108" s="98" t="s">
        <v>456</v>
      </c>
      <c r="C108" s="99">
        <v>10000</v>
      </c>
      <c r="D108" s="98">
        <v>1968085</v>
      </c>
      <c r="E108" s="98">
        <v>57808.91</v>
      </c>
      <c r="F108" s="98">
        <v>578.0891</v>
      </c>
      <c r="G108" s="98">
        <v>2.937317747963122</v>
      </c>
    </row>
    <row r="109" spans="1:7" ht="12.75">
      <c r="A109" s="100" t="s">
        <v>457</v>
      </c>
      <c r="B109" s="100" t="s">
        <v>456</v>
      </c>
      <c r="C109" s="101">
        <v>10000</v>
      </c>
      <c r="D109" s="100">
        <v>1968085</v>
      </c>
      <c r="E109" s="100">
        <v>57808.91</v>
      </c>
      <c r="F109" s="100">
        <v>578.0891</v>
      </c>
      <c r="G109" s="100">
        <v>2.937317747963122</v>
      </c>
    </row>
    <row r="110" spans="1:7" ht="12.75">
      <c r="A110" s="102" t="s">
        <v>114</v>
      </c>
      <c r="B110" s="102" t="s">
        <v>115</v>
      </c>
      <c r="C110" s="103">
        <v>0</v>
      </c>
      <c r="D110" s="102">
        <v>1140085</v>
      </c>
      <c r="E110" s="102">
        <v>57808.91</v>
      </c>
      <c r="F110" s="102"/>
      <c r="G110" s="102">
        <v>5.0705789480608905</v>
      </c>
    </row>
    <row r="111" spans="1:7" ht="12.75">
      <c r="A111" t="s">
        <v>129</v>
      </c>
      <c r="B111" t="s">
        <v>130</v>
      </c>
      <c r="C111" s="103">
        <v>0</v>
      </c>
      <c r="D111" s="102">
        <v>915085</v>
      </c>
      <c r="E111" s="102">
        <v>41808.91</v>
      </c>
      <c r="F111" s="102"/>
      <c r="G111" s="102">
        <v>4.568855352235039</v>
      </c>
    </row>
    <row r="112" spans="1:7" ht="12.75">
      <c r="A112" t="s">
        <v>226</v>
      </c>
      <c r="B112" t="s">
        <v>227</v>
      </c>
      <c r="C112" s="103">
        <v>10000</v>
      </c>
      <c r="D112" s="102">
        <v>225000</v>
      </c>
      <c r="E112" s="102">
        <v>16000</v>
      </c>
      <c r="F112" s="102">
        <v>160</v>
      </c>
      <c r="G112" s="102">
        <v>7.111111111111111</v>
      </c>
    </row>
    <row r="113" spans="1:7" ht="12.75">
      <c r="A113" s="102" t="s">
        <v>235</v>
      </c>
      <c r="B113" s="102" t="s">
        <v>236</v>
      </c>
      <c r="C113" s="103">
        <v>0</v>
      </c>
      <c r="D113" s="102">
        <v>828000</v>
      </c>
      <c r="E113" s="102">
        <v>0</v>
      </c>
      <c r="F113" s="102"/>
      <c r="G113" s="102">
        <v>0</v>
      </c>
    </row>
    <row r="114" spans="1:7" ht="12.75">
      <c r="A114" t="s">
        <v>243</v>
      </c>
      <c r="B114" t="s">
        <v>244</v>
      </c>
      <c r="C114" s="103">
        <v>0</v>
      </c>
      <c r="D114" s="102">
        <v>498000</v>
      </c>
      <c r="E114" s="102">
        <v>0</v>
      </c>
      <c r="F114" s="102"/>
      <c r="G114" s="102">
        <v>0</v>
      </c>
    </row>
    <row r="115" spans="1:7" ht="12.75">
      <c r="A115" t="s">
        <v>265</v>
      </c>
      <c r="B115" t="s">
        <v>266</v>
      </c>
      <c r="C115" s="103">
        <v>0</v>
      </c>
      <c r="D115" s="102">
        <v>330000</v>
      </c>
      <c r="E115" s="102">
        <v>0</v>
      </c>
      <c r="F115" s="102"/>
      <c r="G115" s="102">
        <v>0</v>
      </c>
    </row>
    <row r="116" spans="1:7" ht="12.75">
      <c r="A116" s="98" t="s">
        <v>458</v>
      </c>
      <c r="B116" s="98" t="s">
        <v>459</v>
      </c>
      <c r="C116" s="99">
        <v>5000</v>
      </c>
      <c r="D116" s="98">
        <v>50000</v>
      </c>
      <c r="E116" s="98">
        <v>5000</v>
      </c>
      <c r="F116" s="98">
        <v>100</v>
      </c>
      <c r="G116" s="98">
        <v>10</v>
      </c>
    </row>
    <row r="117" spans="1:7" ht="12.75">
      <c r="A117" s="100" t="s">
        <v>460</v>
      </c>
      <c r="B117" s="100" t="s">
        <v>459</v>
      </c>
      <c r="C117" s="101">
        <v>5000</v>
      </c>
      <c r="D117" s="100">
        <v>50000</v>
      </c>
      <c r="E117" s="100">
        <v>5000</v>
      </c>
      <c r="F117" s="100">
        <v>100</v>
      </c>
      <c r="G117" s="100">
        <v>10</v>
      </c>
    </row>
    <row r="118" spans="1:7" ht="12.75">
      <c r="A118" s="102" t="s">
        <v>114</v>
      </c>
      <c r="B118" s="102" t="s">
        <v>115</v>
      </c>
      <c r="C118" s="103">
        <v>5000</v>
      </c>
      <c r="D118" s="102">
        <v>50000</v>
      </c>
      <c r="E118" s="102">
        <v>5000</v>
      </c>
      <c r="F118" s="102">
        <v>100</v>
      </c>
      <c r="G118" s="102">
        <v>10</v>
      </c>
    </row>
    <row r="119" spans="1:7" ht="12.75">
      <c r="A119" t="s">
        <v>226</v>
      </c>
      <c r="B119" t="s">
        <v>227</v>
      </c>
      <c r="C119" s="103">
        <v>0</v>
      </c>
      <c r="D119" s="102">
        <v>50000</v>
      </c>
      <c r="E119" s="102">
        <v>5000</v>
      </c>
      <c r="F119" s="102"/>
      <c r="G119" s="102">
        <v>10</v>
      </c>
    </row>
    <row r="120" spans="1:7" ht="12.75">
      <c r="A120" s="98" t="s">
        <v>461</v>
      </c>
      <c r="B120" s="98" t="s">
        <v>462</v>
      </c>
      <c r="C120" s="99">
        <v>0</v>
      </c>
      <c r="D120" s="98">
        <v>150000</v>
      </c>
      <c r="E120" s="98">
        <v>117728.75</v>
      </c>
      <c r="F120" s="98"/>
      <c r="G120" s="98">
        <v>78.48583333333333</v>
      </c>
    </row>
    <row r="121" spans="1:7" ht="12.75">
      <c r="A121" s="100" t="s">
        <v>463</v>
      </c>
      <c r="B121" s="100" t="s">
        <v>462</v>
      </c>
      <c r="C121" s="101">
        <v>0</v>
      </c>
      <c r="D121" s="100">
        <v>150000</v>
      </c>
      <c r="E121" s="100">
        <v>117728.75</v>
      </c>
      <c r="F121" s="100"/>
      <c r="G121" s="100">
        <v>78.48583333333333</v>
      </c>
    </row>
    <row r="122" spans="1:7" ht="12.75">
      <c r="A122" s="102" t="s">
        <v>114</v>
      </c>
      <c r="B122" s="102" t="s">
        <v>115</v>
      </c>
      <c r="C122" s="103">
        <v>0</v>
      </c>
      <c r="D122" s="102">
        <v>150000</v>
      </c>
      <c r="E122" s="102">
        <v>117728.75</v>
      </c>
      <c r="F122" s="102"/>
      <c r="G122" s="102">
        <v>78.48583333333333</v>
      </c>
    </row>
    <row r="123" spans="1:7" ht="12.75">
      <c r="A123" t="s">
        <v>129</v>
      </c>
      <c r="B123" t="s">
        <v>130</v>
      </c>
      <c r="C123" s="103">
        <v>0</v>
      </c>
      <c r="D123" s="102">
        <v>150000</v>
      </c>
      <c r="E123" s="102">
        <v>117728.75</v>
      </c>
      <c r="F123" s="102"/>
      <c r="G123" s="102">
        <v>78.48583333333333</v>
      </c>
    </row>
    <row r="124" spans="1:7" ht="12.75">
      <c r="A124" s="96" t="s">
        <v>464</v>
      </c>
      <c r="B124" s="96" t="s">
        <v>465</v>
      </c>
      <c r="C124" s="97">
        <f>C125</f>
        <v>735880</v>
      </c>
      <c r="D124" s="96">
        <v>3075702</v>
      </c>
      <c r="E124" s="96">
        <v>1428337.96</v>
      </c>
      <c r="F124" s="96">
        <v>194.09930423438604</v>
      </c>
      <c r="G124" s="96">
        <v>46.439413181120926</v>
      </c>
    </row>
    <row r="125" spans="1:7" ht="12.75">
      <c r="A125" s="98" t="s">
        <v>466</v>
      </c>
      <c r="B125" s="98" t="s">
        <v>467</v>
      </c>
      <c r="C125" s="99">
        <f>C126+C135</f>
        <v>735880</v>
      </c>
      <c r="D125" s="98">
        <v>2625702</v>
      </c>
      <c r="E125" s="98">
        <v>1095537.96</v>
      </c>
      <c r="F125" s="98">
        <v>148.87453932706418</v>
      </c>
      <c r="G125" s="98">
        <v>41.72362134012161</v>
      </c>
    </row>
    <row r="126" spans="1:7" ht="12.75">
      <c r="A126" s="100" t="s">
        <v>468</v>
      </c>
      <c r="B126" s="100" t="s">
        <v>469</v>
      </c>
      <c r="C126" s="101">
        <f>C127</f>
        <v>664610</v>
      </c>
      <c r="D126" s="100">
        <v>2190702</v>
      </c>
      <c r="E126" s="100">
        <v>948476.26</v>
      </c>
      <c r="F126" s="100">
        <v>142.7117046087179</v>
      </c>
      <c r="G126" s="100">
        <v>43.29553996846673</v>
      </c>
    </row>
    <row r="127" spans="1:7" ht="12.75">
      <c r="A127" s="102" t="s">
        <v>114</v>
      </c>
      <c r="B127" s="102" t="s">
        <v>115</v>
      </c>
      <c r="C127" s="103">
        <f>C128+C129+C130</f>
        <v>664610</v>
      </c>
      <c r="D127" s="102">
        <v>1842702</v>
      </c>
      <c r="E127" s="102">
        <v>886067.51</v>
      </c>
      <c r="F127" s="102">
        <v>133.3214230902334</v>
      </c>
      <c r="G127" s="102">
        <v>48.08523081865651</v>
      </c>
    </row>
    <row r="128" spans="1:7" ht="12.75">
      <c r="A128" t="s">
        <v>116</v>
      </c>
      <c r="B128" t="s">
        <v>117</v>
      </c>
      <c r="C128" s="103">
        <v>448513</v>
      </c>
      <c r="D128" s="102">
        <v>1102702</v>
      </c>
      <c r="E128" s="102">
        <v>498490.81</v>
      </c>
      <c r="F128" s="102">
        <v>111.14300142916704</v>
      </c>
      <c r="G128" s="102">
        <v>45.206303244212855</v>
      </c>
    </row>
    <row r="129" spans="1:7" ht="12.75">
      <c r="A129" t="s">
        <v>129</v>
      </c>
      <c r="B129" t="s">
        <v>130</v>
      </c>
      <c r="C129" s="103">
        <v>214815</v>
      </c>
      <c r="D129" s="102">
        <v>443000</v>
      </c>
      <c r="E129" s="102">
        <v>251193.8</v>
      </c>
      <c r="F129" s="102">
        <v>116.93494402159999</v>
      </c>
      <c r="G129" s="102">
        <v>56.70288939051918</v>
      </c>
    </row>
    <row r="130" spans="1:7" ht="12.75">
      <c r="A130" t="s">
        <v>186</v>
      </c>
      <c r="B130" t="s">
        <v>187</v>
      </c>
      <c r="C130" s="103">
        <v>1282</v>
      </c>
      <c r="D130" s="102">
        <v>3000</v>
      </c>
      <c r="E130" s="102">
        <v>1382.9</v>
      </c>
      <c r="F130" s="102">
        <v>107.87051482059282</v>
      </c>
      <c r="G130" s="102">
        <v>46.09666666666667</v>
      </c>
    </row>
    <row r="131" spans="1:7" ht="12.75">
      <c r="A131" t="s">
        <v>206</v>
      </c>
      <c r="B131" t="s">
        <v>207</v>
      </c>
      <c r="C131" s="103">
        <v>0</v>
      </c>
      <c r="D131" s="102">
        <v>30000</v>
      </c>
      <c r="E131" s="102">
        <v>3000</v>
      </c>
      <c r="F131" s="102"/>
      <c r="G131" s="102">
        <v>10</v>
      </c>
    </row>
    <row r="132" spans="1:7" ht="12.75">
      <c r="A132" t="s">
        <v>226</v>
      </c>
      <c r="B132" t="s">
        <v>227</v>
      </c>
      <c r="C132" s="103">
        <v>0</v>
      </c>
      <c r="D132" s="102">
        <v>264000</v>
      </c>
      <c r="E132" s="102">
        <v>132000</v>
      </c>
      <c r="F132" s="102"/>
      <c r="G132" s="102">
        <v>50</v>
      </c>
    </row>
    <row r="133" spans="1:7" ht="12.75">
      <c r="A133" s="102" t="s">
        <v>235</v>
      </c>
      <c r="B133" s="102" t="s">
        <v>236</v>
      </c>
      <c r="C133" s="103">
        <v>0</v>
      </c>
      <c r="D133" s="102">
        <v>348000</v>
      </c>
      <c r="E133" s="102">
        <v>62408.75</v>
      </c>
      <c r="F133" s="102"/>
      <c r="G133" s="102">
        <v>17.933548850574713</v>
      </c>
    </row>
    <row r="134" spans="1:7" ht="12.75">
      <c r="A134" t="s">
        <v>243</v>
      </c>
      <c r="B134" t="s">
        <v>244</v>
      </c>
      <c r="C134" s="103">
        <v>0</v>
      </c>
      <c r="D134" s="102">
        <v>348000</v>
      </c>
      <c r="E134" s="102">
        <v>62408.75</v>
      </c>
      <c r="F134" s="102"/>
      <c r="G134" s="102">
        <v>17.933548850574713</v>
      </c>
    </row>
    <row r="135" spans="1:7" ht="12.75">
      <c r="A135" s="100" t="s">
        <v>470</v>
      </c>
      <c r="B135" s="100" t="s">
        <v>471</v>
      </c>
      <c r="C135" s="101">
        <f>C138</f>
        <v>71270</v>
      </c>
      <c r="D135" s="100">
        <v>435000</v>
      </c>
      <c r="E135" s="100">
        <v>147061.7</v>
      </c>
      <c r="F135" s="100">
        <v>206.3444647116599</v>
      </c>
      <c r="G135" s="100">
        <v>33.807287356321844</v>
      </c>
    </row>
    <row r="136" spans="1:7" ht="12.75">
      <c r="A136" s="102" t="s">
        <v>114</v>
      </c>
      <c r="B136" s="102" t="s">
        <v>115</v>
      </c>
      <c r="C136" s="103">
        <v>0</v>
      </c>
      <c r="D136" s="102">
        <v>435000</v>
      </c>
      <c r="E136" s="102">
        <v>147061.7</v>
      </c>
      <c r="F136" s="102"/>
      <c r="G136" s="102">
        <v>33.807287356321844</v>
      </c>
    </row>
    <row r="137" spans="1:7" ht="12.75">
      <c r="A137" t="s">
        <v>129</v>
      </c>
      <c r="B137" t="s">
        <v>130</v>
      </c>
      <c r="C137" s="103">
        <v>0</v>
      </c>
      <c r="D137" s="102">
        <v>15000</v>
      </c>
      <c r="E137" s="102">
        <v>0</v>
      </c>
      <c r="F137" s="102"/>
      <c r="G137" s="102">
        <v>0</v>
      </c>
    </row>
    <row r="138" spans="1:7" ht="12.75">
      <c r="A138" t="s">
        <v>206</v>
      </c>
      <c r="B138" t="s">
        <v>207</v>
      </c>
      <c r="C138" s="103">
        <v>71270</v>
      </c>
      <c r="D138" s="102">
        <v>170000</v>
      </c>
      <c r="E138" s="102">
        <v>147061.7</v>
      </c>
      <c r="F138" s="102">
        <v>206.3444647116599</v>
      </c>
      <c r="G138" s="102">
        <v>86.50688235294119</v>
      </c>
    </row>
    <row r="139" spans="1:7" ht="12.75">
      <c r="A139" t="s">
        <v>218</v>
      </c>
      <c r="B139" t="s">
        <v>219</v>
      </c>
      <c r="C139" s="103">
        <v>0</v>
      </c>
      <c r="D139" s="102">
        <v>250000</v>
      </c>
      <c r="E139" s="102">
        <v>0</v>
      </c>
      <c r="F139" s="102"/>
      <c r="G139" s="102">
        <v>0</v>
      </c>
    </row>
    <row r="140" spans="1:7" ht="12.75">
      <c r="A140" s="98" t="s">
        <v>472</v>
      </c>
      <c r="B140" s="98" t="s">
        <v>473</v>
      </c>
      <c r="C140" s="99">
        <v>0</v>
      </c>
      <c r="D140" s="98">
        <v>450000</v>
      </c>
      <c r="E140" s="98">
        <v>332800</v>
      </c>
      <c r="F140" s="98"/>
      <c r="G140" s="98">
        <v>73.95555555555555</v>
      </c>
    </row>
    <row r="141" spans="1:7" ht="12.75">
      <c r="A141" s="100" t="s">
        <v>474</v>
      </c>
      <c r="B141" s="100" t="s">
        <v>473</v>
      </c>
      <c r="C141" s="101">
        <v>0</v>
      </c>
      <c r="D141" s="100">
        <v>450000</v>
      </c>
      <c r="E141" s="100">
        <v>332800</v>
      </c>
      <c r="F141" s="100"/>
      <c r="G141" s="100">
        <v>73.95555555555555</v>
      </c>
    </row>
    <row r="142" spans="1:7" ht="12.75">
      <c r="A142" s="102" t="s">
        <v>114</v>
      </c>
      <c r="B142" s="102" t="s">
        <v>115</v>
      </c>
      <c r="C142" s="103">
        <v>0</v>
      </c>
      <c r="D142" s="102">
        <v>450000</v>
      </c>
      <c r="E142" s="102">
        <v>332800</v>
      </c>
      <c r="F142" s="102"/>
      <c r="G142" s="102">
        <v>73.95555555555555</v>
      </c>
    </row>
    <row r="143" spans="1:7" ht="12.75">
      <c r="A143" t="s">
        <v>218</v>
      </c>
      <c r="B143" t="s">
        <v>219</v>
      </c>
      <c r="C143" s="103">
        <v>0</v>
      </c>
      <c r="D143" s="102">
        <v>450000</v>
      </c>
      <c r="E143" s="102">
        <v>332800</v>
      </c>
      <c r="F143" s="102"/>
      <c r="G143" s="102">
        <v>73.95555555555555</v>
      </c>
    </row>
    <row r="144" spans="1:7" ht="12.75">
      <c r="A144" s="96" t="s">
        <v>475</v>
      </c>
      <c r="B144" s="96" t="s">
        <v>476</v>
      </c>
      <c r="C144" s="97">
        <f>C158+C174</f>
        <v>646850</v>
      </c>
      <c r="D144" s="96">
        <v>1008075</v>
      </c>
      <c r="E144" s="96">
        <v>457727.6</v>
      </c>
      <c r="F144" s="96">
        <v>70.76255700703409</v>
      </c>
      <c r="G144" s="96">
        <v>45.40610569650075</v>
      </c>
    </row>
    <row r="145" spans="1:7" ht="12.75">
      <c r="A145" s="98" t="s">
        <v>477</v>
      </c>
      <c r="B145" s="98" t="s">
        <v>478</v>
      </c>
      <c r="C145" s="99">
        <v>0</v>
      </c>
      <c r="D145" s="98">
        <v>432075</v>
      </c>
      <c r="E145" s="98">
        <v>242727.6</v>
      </c>
      <c r="F145" s="98"/>
      <c r="G145" s="98">
        <v>56.177191459816</v>
      </c>
    </row>
    <row r="146" spans="1:7" ht="12.75">
      <c r="A146" s="100" t="s">
        <v>479</v>
      </c>
      <c r="B146" s="100" t="s">
        <v>480</v>
      </c>
      <c r="C146" s="101">
        <v>0</v>
      </c>
      <c r="D146" s="100">
        <v>50000</v>
      </c>
      <c r="E146" s="100">
        <v>30100</v>
      </c>
      <c r="F146" s="100"/>
      <c r="G146" s="100">
        <v>60.199999999999996</v>
      </c>
    </row>
    <row r="147" spans="1:7" ht="12.75">
      <c r="A147" s="102" t="s">
        <v>114</v>
      </c>
      <c r="B147" s="102" t="s">
        <v>115</v>
      </c>
      <c r="C147" s="103">
        <v>0</v>
      </c>
      <c r="D147" s="102">
        <v>50000</v>
      </c>
      <c r="E147" s="102">
        <v>30100</v>
      </c>
      <c r="F147" s="102"/>
      <c r="G147" s="102">
        <v>60.199999999999996</v>
      </c>
    </row>
    <row r="148" spans="1:7" ht="12.75">
      <c r="A148" t="s">
        <v>218</v>
      </c>
      <c r="B148" t="s">
        <v>219</v>
      </c>
      <c r="C148" s="103">
        <v>0</v>
      </c>
      <c r="D148" s="102">
        <v>50000</v>
      </c>
      <c r="E148" s="102">
        <v>30100</v>
      </c>
      <c r="F148" s="102"/>
      <c r="G148" s="102">
        <v>60.199999999999996</v>
      </c>
    </row>
    <row r="149" spans="1:7" ht="12.75">
      <c r="A149" s="100" t="s">
        <v>481</v>
      </c>
      <c r="B149" s="100" t="s">
        <v>482</v>
      </c>
      <c r="C149" s="101">
        <v>0</v>
      </c>
      <c r="D149" s="100">
        <v>382075</v>
      </c>
      <c r="E149" s="100">
        <v>212627.6</v>
      </c>
      <c r="F149" s="100"/>
      <c r="G149" s="100">
        <v>55.650749198455806</v>
      </c>
    </row>
    <row r="150" spans="1:7" ht="12.75">
      <c r="A150" s="102" t="s">
        <v>114</v>
      </c>
      <c r="B150" s="102" t="s">
        <v>115</v>
      </c>
      <c r="C150" s="103">
        <v>0</v>
      </c>
      <c r="D150" s="102">
        <v>382075</v>
      </c>
      <c r="E150" s="102">
        <v>212627.6</v>
      </c>
      <c r="F150" s="102"/>
      <c r="G150" s="102">
        <v>55.650749198455806</v>
      </c>
    </row>
    <row r="151" spans="1:7" ht="12.75">
      <c r="A151" t="s">
        <v>116</v>
      </c>
      <c r="B151" t="s">
        <v>117</v>
      </c>
      <c r="C151" s="103">
        <v>0</v>
      </c>
      <c r="D151" s="102">
        <v>297075</v>
      </c>
      <c r="E151" s="102">
        <v>172201.5</v>
      </c>
      <c r="F151" s="102"/>
      <c r="G151" s="102">
        <v>57.9656652360515</v>
      </c>
    </row>
    <row r="152" spans="1:7" ht="12.75">
      <c r="A152" t="s">
        <v>129</v>
      </c>
      <c r="B152" t="s">
        <v>130</v>
      </c>
      <c r="C152" s="103">
        <v>0</v>
      </c>
      <c r="D152" s="102">
        <v>20000</v>
      </c>
      <c r="E152" s="102">
        <v>25426.1</v>
      </c>
      <c r="F152" s="102"/>
      <c r="G152" s="102">
        <v>127.13049999999998</v>
      </c>
    </row>
    <row r="153" spans="1:7" ht="12.75">
      <c r="A153" t="s">
        <v>226</v>
      </c>
      <c r="B153" t="s">
        <v>227</v>
      </c>
      <c r="C153" s="103">
        <v>0</v>
      </c>
      <c r="D153" s="102">
        <v>65000</v>
      </c>
      <c r="E153" s="102">
        <v>15000</v>
      </c>
      <c r="F153" s="102"/>
      <c r="G153" s="102">
        <v>23.076923076923077</v>
      </c>
    </row>
    <row r="154" spans="1:7" ht="12.75">
      <c r="A154" s="98" t="s">
        <v>483</v>
      </c>
      <c r="B154" s="98" t="s">
        <v>484</v>
      </c>
      <c r="C154" s="99">
        <v>0</v>
      </c>
      <c r="D154" s="98">
        <v>20000</v>
      </c>
      <c r="E154" s="98">
        <v>5000</v>
      </c>
      <c r="F154" s="98"/>
      <c r="G154" s="98">
        <v>25</v>
      </c>
    </row>
    <row r="155" spans="1:7" ht="12.75">
      <c r="A155" s="100" t="s">
        <v>485</v>
      </c>
      <c r="B155" s="100" t="s">
        <v>484</v>
      </c>
      <c r="C155" s="101">
        <v>0</v>
      </c>
      <c r="D155" s="100">
        <v>20000</v>
      </c>
      <c r="E155" s="100">
        <v>5000</v>
      </c>
      <c r="F155" s="100"/>
      <c r="G155" s="100">
        <v>25</v>
      </c>
    </row>
    <row r="156" spans="1:7" ht="12.75">
      <c r="A156" s="102" t="s">
        <v>114</v>
      </c>
      <c r="B156" s="102" t="s">
        <v>115</v>
      </c>
      <c r="C156" s="103">
        <v>0</v>
      </c>
      <c r="D156" s="102">
        <v>20000</v>
      </c>
      <c r="E156" s="102">
        <v>5000</v>
      </c>
      <c r="F156" s="102"/>
      <c r="G156" s="102">
        <v>25</v>
      </c>
    </row>
    <row r="157" spans="1:7" ht="12.75">
      <c r="A157" t="s">
        <v>226</v>
      </c>
      <c r="B157" t="s">
        <v>227</v>
      </c>
      <c r="C157" s="103">
        <v>0</v>
      </c>
      <c r="D157" s="102">
        <v>20000</v>
      </c>
      <c r="E157" s="102">
        <v>5000</v>
      </c>
      <c r="F157" s="102"/>
      <c r="G157" s="102">
        <v>25</v>
      </c>
    </row>
    <row r="158" spans="1:7" ht="12.75">
      <c r="A158" s="98" t="s">
        <v>486</v>
      </c>
      <c r="B158" s="98" t="s">
        <v>487</v>
      </c>
      <c r="C158" s="99">
        <v>135000</v>
      </c>
      <c r="D158" s="98">
        <v>300000</v>
      </c>
      <c r="E158" s="98">
        <v>150000</v>
      </c>
      <c r="F158" s="98">
        <v>111.11111111111111</v>
      </c>
      <c r="G158" s="98">
        <v>50</v>
      </c>
    </row>
    <row r="159" spans="1:7" ht="12.75">
      <c r="A159" s="100" t="s">
        <v>488</v>
      </c>
      <c r="B159" s="100" t="s">
        <v>487</v>
      </c>
      <c r="C159" s="101">
        <v>135000</v>
      </c>
      <c r="D159" s="100">
        <v>300000</v>
      </c>
      <c r="E159" s="100">
        <v>150000</v>
      </c>
      <c r="F159" s="100">
        <v>111.11111111111111</v>
      </c>
      <c r="G159" s="100">
        <v>50</v>
      </c>
    </row>
    <row r="160" spans="1:7" ht="12.75">
      <c r="A160" s="102" t="s">
        <v>114</v>
      </c>
      <c r="B160" s="102" t="s">
        <v>115</v>
      </c>
      <c r="C160" s="103">
        <f>C161</f>
        <v>135000</v>
      </c>
      <c r="D160" s="102">
        <v>300000</v>
      </c>
      <c r="E160" s="102">
        <v>150000</v>
      </c>
      <c r="F160" s="102">
        <v>111.11111111111111</v>
      </c>
      <c r="G160" s="102">
        <v>50</v>
      </c>
    </row>
    <row r="161" spans="1:7" ht="12.75">
      <c r="A161" t="s">
        <v>218</v>
      </c>
      <c r="B161" t="s">
        <v>219</v>
      </c>
      <c r="C161" s="103">
        <v>135000</v>
      </c>
      <c r="D161" s="102">
        <v>300000</v>
      </c>
      <c r="E161" s="102">
        <v>150000</v>
      </c>
      <c r="F161" s="102">
        <v>111.11111111111111</v>
      </c>
      <c r="G161" s="102">
        <v>50</v>
      </c>
    </row>
    <row r="162" spans="1:7" ht="12.75">
      <c r="A162" s="98" t="s">
        <v>489</v>
      </c>
      <c r="B162" s="98" t="s">
        <v>490</v>
      </c>
      <c r="C162" s="99">
        <v>0</v>
      </c>
      <c r="D162" s="98">
        <v>75000</v>
      </c>
      <c r="E162" s="98">
        <v>10500</v>
      </c>
      <c r="F162" s="98"/>
      <c r="G162" s="98">
        <v>14.000000000000002</v>
      </c>
    </row>
    <row r="163" spans="1:7" ht="12.75">
      <c r="A163" s="100" t="s">
        <v>491</v>
      </c>
      <c r="B163" s="100" t="s">
        <v>490</v>
      </c>
      <c r="C163" s="101">
        <v>0</v>
      </c>
      <c r="D163" s="100">
        <v>75000</v>
      </c>
      <c r="E163" s="100">
        <v>10500</v>
      </c>
      <c r="F163" s="100"/>
      <c r="G163" s="100">
        <v>14.000000000000002</v>
      </c>
    </row>
    <row r="164" spans="1:7" ht="12.75">
      <c r="A164" s="102" t="s">
        <v>114</v>
      </c>
      <c r="B164" s="102" t="s">
        <v>115</v>
      </c>
      <c r="C164" s="103">
        <v>0</v>
      </c>
      <c r="D164" s="102">
        <v>75000</v>
      </c>
      <c r="E164" s="102">
        <v>10500</v>
      </c>
      <c r="F164" s="102"/>
      <c r="G164" s="102">
        <v>14.000000000000002</v>
      </c>
    </row>
    <row r="165" spans="1:7" ht="12.75">
      <c r="A165" t="s">
        <v>218</v>
      </c>
      <c r="B165" t="s">
        <v>219</v>
      </c>
      <c r="C165" s="103">
        <v>0</v>
      </c>
      <c r="D165" s="102">
        <v>75000</v>
      </c>
      <c r="E165" s="102">
        <v>10500</v>
      </c>
      <c r="F165" s="102"/>
      <c r="G165" s="102">
        <v>14.000000000000002</v>
      </c>
    </row>
    <row r="166" spans="1:7" ht="12.75">
      <c r="A166" s="98" t="s">
        <v>492</v>
      </c>
      <c r="B166" s="98" t="s">
        <v>493</v>
      </c>
      <c r="C166" s="99">
        <v>0</v>
      </c>
      <c r="D166" s="98">
        <v>30000</v>
      </c>
      <c r="E166" s="98">
        <v>3500</v>
      </c>
      <c r="F166" s="98"/>
      <c r="G166" s="98">
        <v>11.666666666666666</v>
      </c>
    </row>
    <row r="167" spans="1:7" ht="12.75">
      <c r="A167" s="100" t="s">
        <v>494</v>
      </c>
      <c r="B167" s="100" t="s">
        <v>493</v>
      </c>
      <c r="C167" s="101">
        <v>0</v>
      </c>
      <c r="D167" s="100">
        <v>30000</v>
      </c>
      <c r="E167" s="100">
        <v>3500</v>
      </c>
      <c r="F167" s="100"/>
      <c r="G167" s="100">
        <v>11.666666666666666</v>
      </c>
    </row>
    <row r="168" spans="1:7" ht="12.75">
      <c r="A168" s="102" t="s">
        <v>114</v>
      </c>
      <c r="B168" s="102" t="s">
        <v>115</v>
      </c>
      <c r="C168" s="103">
        <v>0</v>
      </c>
      <c r="D168" s="102">
        <v>30000</v>
      </c>
      <c r="E168" s="102">
        <v>3500</v>
      </c>
      <c r="F168" s="102"/>
      <c r="G168" s="102">
        <v>11.666666666666666</v>
      </c>
    </row>
    <row r="169" spans="1:7" ht="12.75">
      <c r="A169" t="s">
        <v>218</v>
      </c>
      <c r="B169" t="s">
        <v>219</v>
      </c>
      <c r="C169" s="103">
        <v>0</v>
      </c>
      <c r="D169" s="102">
        <v>30000</v>
      </c>
      <c r="E169" s="102">
        <v>3500</v>
      </c>
      <c r="F169" s="102"/>
      <c r="G169" s="102">
        <v>11.666666666666666</v>
      </c>
    </row>
    <row r="170" spans="1:7" ht="12.75">
      <c r="A170" s="98" t="s">
        <v>495</v>
      </c>
      <c r="B170" s="98" t="s">
        <v>496</v>
      </c>
      <c r="C170" s="99">
        <v>0</v>
      </c>
      <c r="D170" s="98">
        <v>25000</v>
      </c>
      <c r="E170" s="98">
        <v>4500</v>
      </c>
      <c r="F170" s="98"/>
      <c r="G170" s="98">
        <v>18</v>
      </c>
    </row>
    <row r="171" spans="1:7" ht="12.75">
      <c r="A171" s="100" t="s">
        <v>497</v>
      </c>
      <c r="B171" s="100" t="s">
        <v>496</v>
      </c>
      <c r="C171" s="101">
        <v>0</v>
      </c>
      <c r="D171" s="100">
        <v>25000</v>
      </c>
      <c r="E171" s="100">
        <v>4500</v>
      </c>
      <c r="F171" s="100"/>
      <c r="G171" s="100">
        <v>18</v>
      </c>
    </row>
    <row r="172" spans="1:7" ht="12.75">
      <c r="A172" s="102" t="s">
        <v>114</v>
      </c>
      <c r="B172" s="102" t="s">
        <v>115</v>
      </c>
      <c r="C172" s="103">
        <v>0</v>
      </c>
      <c r="D172" s="102">
        <v>25000</v>
      </c>
      <c r="E172" s="102">
        <v>4500</v>
      </c>
      <c r="F172" s="102"/>
      <c r="G172" s="102">
        <v>18</v>
      </c>
    </row>
    <row r="173" spans="1:7" ht="12.75">
      <c r="A173" t="s">
        <v>218</v>
      </c>
      <c r="B173" t="s">
        <v>219</v>
      </c>
      <c r="C173" s="103">
        <v>0</v>
      </c>
      <c r="D173" s="102">
        <v>25000</v>
      </c>
      <c r="E173" s="102">
        <v>4500</v>
      </c>
      <c r="F173" s="102"/>
      <c r="G173" s="102">
        <v>18</v>
      </c>
    </row>
    <row r="174" spans="1:7" ht="12.75">
      <c r="A174" s="98" t="s">
        <v>498</v>
      </c>
      <c r="B174" s="98" t="s">
        <v>499</v>
      </c>
      <c r="C174" s="99">
        <f>C175</f>
        <v>511850</v>
      </c>
      <c r="D174" s="98">
        <v>126000</v>
      </c>
      <c r="E174" s="98">
        <v>41500</v>
      </c>
      <c r="F174" s="98">
        <v>8.107844094949693</v>
      </c>
      <c r="G174" s="98">
        <v>32.93650793650794</v>
      </c>
    </row>
    <row r="175" spans="1:7" ht="12.75">
      <c r="A175" s="100" t="s">
        <v>500</v>
      </c>
      <c r="B175" s="100" t="s">
        <v>499</v>
      </c>
      <c r="C175" s="101">
        <f>C176</f>
        <v>511850</v>
      </c>
      <c r="D175" s="100">
        <v>126000</v>
      </c>
      <c r="E175" s="100">
        <v>41500</v>
      </c>
      <c r="F175" s="100">
        <v>8.107844094949693</v>
      </c>
      <c r="G175" s="100">
        <v>32.93650793650794</v>
      </c>
    </row>
    <row r="176" spans="1:7" ht="12.75">
      <c r="A176" s="102" t="s">
        <v>114</v>
      </c>
      <c r="B176" s="102" t="s">
        <v>115</v>
      </c>
      <c r="C176" s="103">
        <f>C177+C178</f>
        <v>511850</v>
      </c>
      <c r="D176" s="102">
        <v>126000</v>
      </c>
      <c r="E176" s="102">
        <v>41500</v>
      </c>
      <c r="F176" s="102">
        <v>8.107844094949693</v>
      </c>
      <c r="G176" s="102">
        <v>32.93650793650794</v>
      </c>
    </row>
    <row r="177" spans="1:7" ht="12.75">
      <c r="A177" t="s">
        <v>218</v>
      </c>
      <c r="B177" t="s">
        <v>219</v>
      </c>
      <c r="C177" s="103">
        <v>466850</v>
      </c>
      <c r="D177" s="102">
        <v>100000</v>
      </c>
      <c r="E177" s="102">
        <v>36000</v>
      </c>
      <c r="F177" s="102">
        <v>7.711256292170933</v>
      </c>
      <c r="G177" s="102">
        <v>36</v>
      </c>
    </row>
    <row r="178" spans="1:7" ht="12.75">
      <c r="A178" t="s">
        <v>226</v>
      </c>
      <c r="B178" t="s">
        <v>227</v>
      </c>
      <c r="C178" s="103">
        <v>45000</v>
      </c>
      <c r="D178" s="102">
        <v>26000</v>
      </c>
      <c r="E178" s="102">
        <v>5500</v>
      </c>
      <c r="F178" s="102">
        <v>12.222222222222221</v>
      </c>
      <c r="G178" s="102">
        <v>21.153846153846153</v>
      </c>
    </row>
  </sheetData>
  <sheetProtection/>
  <mergeCells count="3">
    <mergeCell ref="A2:E2"/>
    <mergeCell ref="A3:E3"/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00390625" style="0" customWidth="1"/>
    <col min="2" max="2" width="68.28125" style="0" customWidth="1"/>
    <col min="3" max="3" width="13.8515625" style="0" customWidth="1"/>
    <col min="4" max="4" width="15.57421875" style="0" customWidth="1"/>
    <col min="5" max="5" width="8.57421875" style="0" customWidth="1"/>
  </cols>
  <sheetData>
    <row r="2" spans="1:5" ht="15.75">
      <c r="A2" s="157" t="s">
        <v>501</v>
      </c>
      <c r="B2" s="157"/>
      <c r="C2" s="157"/>
      <c r="D2" s="157"/>
      <c r="E2" s="157"/>
    </row>
    <row r="3" spans="1:5" ht="15.75">
      <c r="A3" s="152" t="s">
        <v>502</v>
      </c>
      <c r="B3" s="156"/>
      <c r="C3" s="156"/>
      <c r="D3" s="156"/>
      <c r="E3" s="156"/>
    </row>
    <row r="5" spans="1:5" ht="38.25">
      <c r="A5" s="81"/>
      <c r="B5" s="81"/>
      <c r="C5" s="93" t="s">
        <v>377</v>
      </c>
      <c r="D5" s="93" t="s">
        <v>378</v>
      </c>
      <c r="E5" s="81" t="s">
        <v>2</v>
      </c>
    </row>
    <row r="6" spans="1:5" ht="12.75">
      <c r="A6" s="94" t="s">
        <v>0</v>
      </c>
      <c r="B6" s="94" t="s">
        <v>373</v>
      </c>
      <c r="C6" s="94">
        <v>26883732</v>
      </c>
      <c r="D6" s="94">
        <v>9247233.02</v>
      </c>
      <c r="E6" s="94">
        <v>34.39</v>
      </c>
    </row>
    <row r="7" spans="1:5" ht="12.75">
      <c r="A7" s="106" t="s">
        <v>503</v>
      </c>
      <c r="B7" s="106" t="s">
        <v>504</v>
      </c>
      <c r="C7" s="106">
        <v>26883732</v>
      </c>
      <c r="D7" s="106">
        <v>9247233.02</v>
      </c>
      <c r="E7" s="106">
        <v>34.39</v>
      </c>
    </row>
    <row r="8" spans="1:5" ht="12.75">
      <c r="A8" s="107" t="s">
        <v>505</v>
      </c>
      <c r="B8" s="107" t="s">
        <v>506</v>
      </c>
      <c r="C8" s="107">
        <v>300000</v>
      </c>
      <c r="D8" s="107">
        <v>77671.25</v>
      </c>
      <c r="E8" s="107">
        <v>25.890416666666667</v>
      </c>
    </row>
    <row r="9" spans="1:5" ht="12.75">
      <c r="A9" s="107" t="s">
        <v>507</v>
      </c>
      <c r="B9" s="107" t="s">
        <v>508</v>
      </c>
      <c r="C9" s="107">
        <v>2901870</v>
      </c>
      <c r="D9" s="107">
        <v>1566433.39</v>
      </c>
      <c r="E9" s="107">
        <v>53.980136601570706</v>
      </c>
    </row>
    <row r="10" spans="1:5" ht="12.75">
      <c r="A10" s="107" t="s">
        <v>509</v>
      </c>
      <c r="B10" s="107" t="s">
        <v>510</v>
      </c>
      <c r="C10" s="107">
        <v>1032000</v>
      </c>
      <c r="D10" s="107">
        <v>415671.35</v>
      </c>
      <c r="E10" s="107">
        <v>40.27823158914728</v>
      </c>
    </row>
    <row r="11" spans="1:5" ht="12.75">
      <c r="A11" s="107" t="s">
        <v>511</v>
      </c>
      <c r="B11" s="107" t="s">
        <v>512</v>
      </c>
      <c r="C11" s="107">
        <v>4940000</v>
      </c>
      <c r="D11" s="107">
        <v>2095510.65</v>
      </c>
      <c r="E11" s="107">
        <v>42.41924392712551</v>
      </c>
    </row>
    <row r="12" spans="1:5" ht="12.75">
      <c r="A12" s="107" t="s">
        <v>513</v>
      </c>
      <c r="B12" s="107" t="s">
        <v>514</v>
      </c>
      <c r="C12" s="107">
        <v>6254000</v>
      </c>
      <c r="D12" s="107">
        <v>1900665.38</v>
      </c>
      <c r="E12" s="107">
        <v>30.391195714742565</v>
      </c>
    </row>
    <row r="13" spans="1:5" ht="12.75">
      <c r="A13" s="107" t="s">
        <v>515</v>
      </c>
      <c r="B13" s="107" t="s">
        <v>516</v>
      </c>
      <c r="C13" s="107">
        <v>3075702</v>
      </c>
      <c r="D13" s="107">
        <v>1428337.96</v>
      </c>
      <c r="E13" s="107">
        <v>46.44</v>
      </c>
    </row>
    <row r="14" spans="1:5" ht="12.75">
      <c r="A14" s="108" t="s">
        <v>517</v>
      </c>
      <c r="B14" s="108" t="s">
        <v>518</v>
      </c>
      <c r="C14" s="108">
        <v>1596702</v>
      </c>
      <c r="D14" s="108">
        <v>813476.26</v>
      </c>
      <c r="E14" s="108">
        <v>50.94</v>
      </c>
    </row>
    <row r="15" spans="1:5" ht="12.75">
      <c r="A15" s="107" t="s">
        <v>519</v>
      </c>
      <c r="B15" s="107" t="s">
        <v>520</v>
      </c>
      <c r="C15" s="107">
        <v>3118085</v>
      </c>
      <c r="D15" s="107">
        <v>444228.67</v>
      </c>
      <c r="E15" s="107">
        <v>14.246842853867037</v>
      </c>
    </row>
    <row r="16" spans="1:5" ht="12.75">
      <c r="A16" s="107" t="s">
        <v>521</v>
      </c>
      <c r="B16" s="107" t="s">
        <v>522</v>
      </c>
      <c r="C16" s="107">
        <v>1068075</v>
      </c>
      <c r="D16" s="107">
        <v>497727.6</v>
      </c>
      <c r="E16" s="107">
        <v>46.600435362685204</v>
      </c>
    </row>
    <row r="17" spans="1:5" ht="12.75">
      <c r="A17" s="107" t="s">
        <v>523</v>
      </c>
      <c r="B17" s="107" t="s">
        <v>524</v>
      </c>
      <c r="C17" s="107">
        <v>4194000</v>
      </c>
      <c r="D17" s="107">
        <v>820986.77</v>
      </c>
      <c r="E17" s="107">
        <v>19.57526871721507</v>
      </c>
    </row>
    <row r="18" ht="12.75">
      <c r="D18" s="102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90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15.140625" style="0" customWidth="1"/>
    <col min="2" max="2" width="69.00390625" style="0" customWidth="1"/>
    <col min="3" max="3" width="13.8515625" style="0" customWidth="1"/>
    <col min="4" max="4" width="15.7109375" style="0" customWidth="1"/>
    <col min="5" max="5" width="8.57421875" style="0" customWidth="1"/>
  </cols>
  <sheetData>
    <row r="2" spans="1:5" ht="15.75">
      <c r="A2" s="158" t="s">
        <v>525</v>
      </c>
      <c r="B2" s="158"/>
      <c r="C2" s="158"/>
      <c r="D2" s="158"/>
      <c r="E2" s="158"/>
    </row>
    <row r="3" spans="1:5" ht="15.75">
      <c r="A3" s="158" t="s">
        <v>526</v>
      </c>
      <c r="B3" s="158"/>
      <c r="C3" s="158"/>
      <c r="D3" s="158"/>
      <c r="E3" s="158"/>
    </row>
    <row r="5" spans="1:5" ht="25.5">
      <c r="A5" s="81"/>
      <c r="B5" s="81"/>
      <c r="C5" s="93" t="s">
        <v>527</v>
      </c>
      <c r="D5" s="93" t="s">
        <v>378</v>
      </c>
      <c r="E5" s="81" t="s">
        <v>2</v>
      </c>
    </row>
    <row r="6" spans="1:5" ht="12.75">
      <c r="A6" s="94" t="s">
        <v>0</v>
      </c>
      <c r="B6" s="94" t="s">
        <v>373</v>
      </c>
      <c r="C6" s="94">
        <v>26883732</v>
      </c>
      <c r="D6" s="94">
        <v>9247233.02</v>
      </c>
      <c r="E6" s="94">
        <v>34.39</v>
      </c>
    </row>
    <row r="7" spans="1:5" ht="12.75">
      <c r="A7" s="106" t="s">
        <v>503</v>
      </c>
      <c r="B7" s="106" t="s">
        <v>504</v>
      </c>
      <c r="C7" s="106">
        <v>26883732</v>
      </c>
      <c r="D7" s="106">
        <v>9247233.02</v>
      </c>
      <c r="E7" s="106">
        <v>34.39</v>
      </c>
    </row>
    <row r="8" spans="1:5" ht="12.75">
      <c r="A8" s="107" t="s">
        <v>505</v>
      </c>
      <c r="B8" s="107" t="s">
        <v>506</v>
      </c>
      <c r="C8" s="107">
        <v>300000</v>
      </c>
      <c r="D8" s="107">
        <v>77671.25</v>
      </c>
      <c r="E8" s="107">
        <v>25.890416666666667</v>
      </c>
    </row>
    <row r="9" spans="1:5" ht="12.75">
      <c r="A9" s="109" t="s">
        <v>334</v>
      </c>
      <c r="B9" s="109" t="s">
        <v>335</v>
      </c>
      <c r="C9" s="109">
        <v>300000</v>
      </c>
      <c r="D9" s="109">
        <v>77671.25</v>
      </c>
      <c r="E9" s="109">
        <v>25.890416666666667</v>
      </c>
    </row>
    <row r="10" spans="1:5" ht="12.75">
      <c r="A10" s="110" t="s">
        <v>336</v>
      </c>
      <c r="B10" s="110" t="s">
        <v>337</v>
      </c>
      <c r="C10" s="110">
        <v>300000</v>
      </c>
      <c r="D10" s="110">
        <v>77671.25</v>
      </c>
      <c r="E10" s="110">
        <v>25.890416666666667</v>
      </c>
    </row>
    <row r="11" spans="1:5" ht="12.75">
      <c r="A11" s="107" t="s">
        <v>507</v>
      </c>
      <c r="B11" s="107" t="s">
        <v>508</v>
      </c>
      <c r="C11" s="107">
        <v>2901870</v>
      </c>
      <c r="D11" s="107">
        <v>1566433.39</v>
      </c>
      <c r="E11" s="107">
        <v>53.980136601570706</v>
      </c>
    </row>
    <row r="12" spans="1:5" ht="12.75">
      <c r="A12" s="109" t="s">
        <v>334</v>
      </c>
      <c r="B12" s="109" t="s">
        <v>335</v>
      </c>
      <c r="C12" s="109">
        <v>2886870</v>
      </c>
      <c r="D12" s="109">
        <v>1566433.39</v>
      </c>
      <c r="E12" s="109">
        <v>54.26061409069338</v>
      </c>
    </row>
    <row r="13" spans="1:5" ht="12.75">
      <c r="A13" s="110" t="s">
        <v>336</v>
      </c>
      <c r="B13" s="110" t="s">
        <v>337</v>
      </c>
      <c r="C13" s="110">
        <v>2886870</v>
      </c>
      <c r="D13" s="110">
        <v>1566433.39</v>
      </c>
      <c r="E13" s="110">
        <v>54.26061409069338</v>
      </c>
    </row>
    <row r="14" spans="1:5" ht="12.75">
      <c r="A14" s="109" t="s">
        <v>350</v>
      </c>
      <c r="B14" s="109" t="s">
        <v>351</v>
      </c>
      <c r="C14" s="109">
        <v>15000</v>
      </c>
      <c r="D14" s="109">
        <v>0</v>
      </c>
      <c r="E14" s="109">
        <v>0</v>
      </c>
    </row>
    <row r="15" spans="1:5" ht="12.75">
      <c r="A15" s="110" t="s">
        <v>352</v>
      </c>
      <c r="B15" s="110" t="s">
        <v>353</v>
      </c>
      <c r="C15" s="110">
        <v>15000</v>
      </c>
      <c r="D15" s="110">
        <v>0</v>
      </c>
      <c r="E15" s="110">
        <v>0</v>
      </c>
    </row>
    <row r="16" spans="1:5" ht="12.75">
      <c r="A16" s="110" t="s">
        <v>356</v>
      </c>
      <c r="B16" s="110" t="s">
        <v>357</v>
      </c>
      <c r="C16" s="110">
        <v>0</v>
      </c>
      <c r="D16" s="110">
        <v>0</v>
      </c>
      <c r="E16" s="110">
        <v>0</v>
      </c>
    </row>
    <row r="17" spans="1:5" ht="12.75">
      <c r="A17" s="109" t="s">
        <v>366</v>
      </c>
      <c r="B17" s="109" t="s">
        <v>367</v>
      </c>
      <c r="C17" s="109">
        <v>0</v>
      </c>
      <c r="D17" s="109">
        <v>0</v>
      </c>
      <c r="E17" s="109">
        <v>0</v>
      </c>
    </row>
    <row r="18" spans="1:5" ht="12.75">
      <c r="A18" s="110" t="s">
        <v>368</v>
      </c>
      <c r="B18" s="110" t="s">
        <v>369</v>
      </c>
      <c r="C18" s="110">
        <v>0</v>
      </c>
      <c r="D18" s="110">
        <v>0</v>
      </c>
      <c r="E18" s="110">
        <v>0</v>
      </c>
    </row>
    <row r="19" spans="1:5" ht="12.75">
      <c r="A19" s="107" t="s">
        <v>509</v>
      </c>
      <c r="B19" s="107" t="s">
        <v>510</v>
      </c>
      <c r="C19" s="107">
        <v>1032000</v>
      </c>
      <c r="D19" s="107">
        <v>415671.35</v>
      </c>
      <c r="E19" s="107">
        <v>40.27823158914728</v>
      </c>
    </row>
    <row r="20" spans="1:5" ht="12.75">
      <c r="A20" s="109" t="s">
        <v>334</v>
      </c>
      <c r="B20" s="109" t="s">
        <v>335</v>
      </c>
      <c r="C20" s="109">
        <v>420000</v>
      </c>
      <c r="D20" s="109">
        <v>135551.35</v>
      </c>
      <c r="E20" s="109">
        <v>32.27413095238095</v>
      </c>
    </row>
    <row r="21" spans="1:5" ht="12.75">
      <c r="A21" s="110" t="s">
        <v>336</v>
      </c>
      <c r="B21" s="110" t="s">
        <v>337</v>
      </c>
      <c r="C21" s="110">
        <v>420000</v>
      </c>
      <c r="D21" s="110">
        <v>135551.35</v>
      </c>
      <c r="E21" s="110">
        <v>32.27413095238095</v>
      </c>
    </row>
    <row r="22" spans="1:5" ht="12.75">
      <c r="A22" s="109" t="s">
        <v>350</v>
      </c>
      <c r="B22" s="109" t="s">
        <v>351</v>
      </c>
      <c r="C22" s="109">
        <v>612000</v>
      </c>
      <c r="D22" s="109">
        <v>280120</v>
      </c>
      <c r="E22" s="109">
        <v>45.77124183006536</v>
      </c>
    </row>
    <row r="23" spans="1:5" ht="12.75">
      <c r="A23" s="110" t="s">
        <v>352</v>
      </c>
      <c r="B23" s="110" t="s">
        <v>353</v>
      </c>
      <c r="C23" s="110">
        <v>612000</v>
      </c>
      <c r="D23" s="110">
        <v>280120</v>
      </c>
      <c r="E23" s="110">
        <v>45.77124183006536</v>
      </c>
    </row>
    <row r="24" spans="1:5" ht="12.75">
      <c r="A24" s="107" t="s">
        <v>511</v>
      </c>
      <c r="B24" s="107" t="s">
        <v>512</v>
      </c>
      <c r="C24" s="107">
        <v>4940000</v>
      </c>
      <c r="D24" s="107">
        <v>2095510.65</v>
      </c>
      <c r="E24" s="107">
        <v>42.41924392712551</v>
      </c>
    </row>
    <row r="25" spans="1:5" ht="12.75">
      <c r="A25" s="109" t="s">
        <v>334</v>
      </c>
      <c r="B25" s="109" t="s">
        <v>335</v>
      </c>
      <c r="C25" s="109">
        <v>1507900</v>
      </c>
      <c r="D25" s="109">
        <v>1237379.15</v>
      </c>
      <c r="E25" s="109">
        <v>82.05976192055175</v>
      </c>
    </row>
    <row r="26" spans="1:5" ht="12.75">
      <c r="A26" s="110" t="s">
        <v>336</v>
      </c>
      <c r="B26" s="110" t="s">
        <v>337</v>
      </c>
      <c r="C26" s="110">
        <v>1507900</v>
      </c>
      <c r="D26" s="110">
        <v>1237379.15</v>
      </c>
      <c r="E26" s="110">
        <v>82.05976192055175</v>
      </c>
    </row>
    <row r="27" spans="1:5" ht="12.75">
      <c r="A27" s="109" t="s">
        <v>342</v>
      </c>
      <c r="B27" s="109" t="s">
        <v>343</v>
      </c>
      <c r="C27" s="109">
        <v>1982100</v>
      </c>
      <c r="D27" s="109">
        <v>858131.5</v>
      </c>
      <c r="E27" s="109">
        <v>43.2940568084355</v>
      </c>
    </row>
    <row r="28" spans="1:5" ht="12.75">
      <c r="A28" s="110" t="s">
        <v>346</v>
      </c>
      <c r="B28" s="110" t="s">
        <v>347</v>
      </c>
      <c r="C28" s="110">
        <v>1500000</v>
      </c>
      <c r="D28" s="110">
        <v>608822.12</v>
      </c>
      <c r="E28" s="110">
        <v>40.58814133333333</v>
      </c>
    </row>
    <row r="29" spans="1:5" ht="12.75">
      <c r="A29" s="110" t="s">
        <v>348</v>
      </c>
      <c r="B29" s="110" t="s">
        <v>349</v>
      </c>
      <c r="C29" s="110">
        <v>482100</v>
      </c>
      <c r="D29" s="110">
        <v>249309.38</v>
      </c>
      <c r="E29" s="110">
        <v>51.713208877826176</v>
      </c>
    </row>
    <row r="30" spans="1:5" ht="12.75">
      <c r="A30" s="109" t="s">
        <v>350</v>
      </c>
      <c r="B30" s="109" t="s">
        <v>351</v>
      </c>
      <c r="C30" s="109">
        <v>1200000</v>
      </c>
      <c r="D30" s="109">
        <v>0</v>
      </c>
      <c r="E30" s="109">
        <v>0</v>
      </c>
    </row>
    <row r="31" spans="1:5" ht="12.75">
      <c r="A31" s="110" t="s">
        <v>356</v>
      </c>
      <c r="B31" s="110" t="s">
        <v>357</v>
      </c>
      <c r="C31" s="110">
        <v>1200000</v>
      </c>
      <c r="D31" s="110">
        <v>0</v>
      </c>
      <c r="E31" s="110">
        <v>0</v>
      </c>
    </row>
    <row r="32" spans="1:5" ht="12.75">
      <c r="A32" s="109" t="s">
        <v>366</v>
      </c>
      <c r="B32" s="109" t="s">
        <v>367</v>
      </c>
      <c r="C32" s="109">
        <v>250000</v>
      </c>
      <c r="D32" s="109">
        <v>0</v>
      </c>
      <c r="E32" s="109">
        <v>0</v>
      </c>
    </row>
    <row r="33" spans="1:5" ht="12.75">
      <c r="A33" s="110" t="s">
        <v>368</v>
      </c>
      <c r="B33" s="110" t="s">
        <v>369</v>
      </c>
      <c r="C33" s="110">
        <v>250000</v>
      </c>
      <c r="D33" s="110">
        <v>0</v>
      </c>
      <c r="E33" s="110">
        <v>0</v>
      </c>
    </row>
    <row r="34" spans="1:5" ht="12.75">
      <c r="A34" s="107" t="s">
        <v>513</v>
      </c>
      <c r="B34" s="107" t="s">
        <v>514</v>
      </c>
      <c r="C34" s="107">
        <v>6254000</v>
      </c>
      <c r="D34" s="107">
        <v>1900665.38</v>
      </c>
      <c r="E34" s="107">
        <v>30.391195714742565</v>
      </c>
    </row>
    <row r="35" spans="1:5" ht="12.75">
      <c r="A35" s="109" t="s">
        <v>334</v>
      </c>
      <c r="B35" s="109" t="s">
        <v>335</v>
      </c>
      <c r="C35" s="109">
        <v>362000</v>
      </c>
      <c r="D35" s="109">
        <v>37625</v>
      </c>
      <c r="E35" s="109">
        <v>10.39364640883978</v>
      </c>
    </row>
    <row r="36" spans="1:5" ht="12.75">
      <c r="A36" s="110" t="s">
        <v>336</v>
      </c>
      <c r="B36" s="110" t="s">
        <v>337</v>
      </c>
      <c r="C36" s="110">
        <v>362000</v>
      </c>
      <c r="D36" s="110">
        <v>37625</v>
      </c>
      <c r="E36" s="110">
        <v>10.39364640883978</v>
      </c>
    </row>
    <row r="37" spans="1:5" ht="12.75">
      <c r="A37" s="109" t="s">
        <v>342</v>
      </c>
      <c r="B37" s="109" t="s">
        <v>343</v>
      </c>
      <c r="C37" s="109">
        <v>3790000</v>
      </c>
      <c r="D37" s="109">
        <v>54062.17</v>
      </c>
      <c r="E37" s="109">
        <v>1.4264424802110818</v>
      </c>
    </row>
    <row r="38" spans="1:5" ht="12.75">
      <c r="A38" s="110" t="s">
        <v>344</v>
      </c>
      <c r="B38" s="110" t="s">
        <v>345</v>
      </c>
      <c r="C38" s="110">
        <v>80000</v>
      </c>
      <c r="D38" s="110">
        <v>24317.31</v>
      </c>
      <c r="E38" s="110">
        <v>30.3966375</v>
      </c>
    </row>
    <row r="39" spans="1:5" ht="12.75">
      <c r="A39" s="110" t="s">
        <v>346</v>
      </c>
      <c r="B39" s="110" t="s">
        <v>347</v>
      </c>
      <c r="C39" s="110">
        <v>2832000</v>
      </c>
      <c r="D39" s="110">
        <v>29744.86</v>
      </c>
      <c r="E39" s="110">
        <v>1.0503128531073447</v>
      </c>
    </row>
    <row r="40" spans="1:5" ht="12.75">
      <c r="A40" s="110" t="s">
        <v>348</v>
      </c>
      <c r="B40" s="110" t="s">
        <v>349</v>
      </c>
      <c r="C40" s="110">
        <v>878000</v>
      </c>
      <c r="D40" s="110">
        <v>0</v>
      </c>
      <c r="E40" s="110">
        <v>0</v>
      </c>
    </row>
    <row r="41" spans="1:5" ht="12.75">
      <c r="A41" s="109" t="s">
        <v>350</v>
      </c>
      <c r="B41" s="109" t="s">
        <v>351</v>
      </c>
      <c r="C41" s="109">
        <v>1192000</v>
      </c>
      <c r="D41" s="109">
        <v>0</v>
      </c>
      <c r="E41" s="109">
        <v>0</v>
      </c>
    </row>
    <row r="42" spans="1:5" ht="12.75">
      <c r="A42" s="110" t="s">
        <v>354</v>
      </c>
      <c r="B42" s="110" t="s">
        <v>355</v>
      </c>
      <c r="C42" s="110">
        <v>500000</v>
      </c>
      <c r="D42" s="110">
        <v>0</v>
      </c>
      <c r="E42" s="110">
        <v>0</v>
      </c>
    </row>
    <row r="43" spans="1:5" ht="12.75">
      <c r="A43" s="110" t="s">
        <v>358</v>
      </c>
      <c r="B43" s="110" t="s">
        <v>359</v>
      </c>
      <c r="C43" s="110">
        <v>692000</v>
      </c>
      <c r="D43" s="110">
        <v>0</v>
      </c>
      <c r="E43" s="110">
        <v>0</v>
      </c>
    </row>
    <row r="44" spans="1:5" ht="12.75">
      <c r="A44" s="109" t="s">
        <v>366</v>
      </c>
      <c r="B44" s="109" t="s">
        <v>367</v>
      </c>
      <c r="C44" s="109">
        <v>720000</v>
      </c>
      <c r="D44" s="109">
        <v>1808978.21</v>
      </c>
      <c r="E44" s="109">
        <v>251.24697361111112</v>
      </c>
    </row>
    <row r="45" spans="1:5" ht="12.75">
      <c r="A45" s="110" t="s">
        <v>368</v>
      </c>
      <c r="B45" s="110" t="s">
        <v>369</v>
      </c>
      <c r="C45" s="110">
        <v>720000</v>
      </c>
      <c r="D45" s="110">
        <v>1808978.21</v>
      </c>
      <c r="E45" s="110">
        <v>251.24697361111112</v>
      </c>
    </row>
    <row r="46" spans="1:5" ht="12.75">
      <c r="A46" s="109" t="s">
        <v>528</v>
      </c>
      <c r="B46" s="109" t="s">
        <v>529</v>
      </c>
      <c r="C46" s="109">
        <v>190000</v>
      </c>
      <c r="D46" s="109">
        <v>0</v>
      </c>
      <c r="E46" s="109">
        <v>0</v>
      </c>
    </row>
    <row r="47" spans="1:5" ht="12.75">
      <c r="A47" s="110" t="s">
        <v>530</v>
      </c>
      <c r="B47" s="110" t="s">
        <v>531</v>
      </c>
      <c r="C47" s="110">
        <v>190000</v>
      </c>
      <c r="D47" s="110">
        <v>0</v>
      </c>
      <c r="E47" s="110">
        <v>0</v>
      </c>
    </row>
    <row r="48" spans="1:5" ht="12.75">
      <c r="A48" s="107" t="s">
        <v>515</v>
      </c>
      <c r="B48" s="107" t="s">
        <v>516</v>
      </c>
      <c r="C48" s="107">
        <v>3075702</v>
      </c>
      <c r="D48" s="107">
        <v>1428337.96</v>
      </c>
      <c r="E48" s="107">
        <v>46.44</v>
      </c>
    </row>
    <row r="49" spans="1:5" ht="12.75">
      <c r="A49" s="109" t="s">
        <v>334</v>
      </c>
      <c r="B49" s="109" t="s">
        <v>335</v>
      </c>
      <c r="C49" s="109">
        <v>1179000</v>
      </c>
      <c r="D49" s="109">
        <v>614861.7</v>
      </c>
      <c r="E49" s="109">
        <v>52.15111959287532</v>
      </c>
    </row>
    <row r="50" spans="1:5" ht="12.75">
      <c r="A50" s="110" t="s">
        <v>336</v>
      </c>
      <c r="B50" s="110" t="s">
        <v>337</v>
      </c>
      <c r="C50" s="110">
        <v>1179000</v>
      </c>
      <c r="D50" s="110">
        <v>614861.7</v>
      </c>
      <c r="E50" s="110">
        <v>52.15111959287532</v>
      </c>
    </row>
    <row r="51" spans="1:5" ht="12.75">
      <c r="A51" s="109" t="s">
        <v>350</v>
      </c>
      <c r="B51" s="109" t="s">
        <v>351</v>
      </c>
      <c r="C51" s="109">
        <v>300000</v>
      </c>
      <c r="D51" s="109">
        <v>0</v>
      </c>
      <c r="E51" s="109">
        <v>0</v>
      </c>
    </row>
    <row r="52" spans="1:5" ht="12.75">
      <c r="A52" s="110" t="s">
        <v>358</v>
      </c>
      <c r="B52" s="110" t="s">
        <v>359</v>
      </c>
      <c r="C52" s="110">
        <v>300000</v>
      </c>
      <c r="D52" s="110">
        <v>0</v>
      </c>
      <c r="E52" s="110">
        <v>0</v>
      </c>
    </row>
    <row r="53" spans="1:5" ht="12.75">
      <c r="A53" s="109" t="s">
        <v>366</v>
      </c>
      <c r="B53" s="109" t="s">
        <v>367</v>
      </c>
      <c r="C53" s="109">
        <v>0</v>
      </c>
      <c r="D53" s="109">
        <v>0</v>
      </c>
      <c r="E53" s="109">
        <v>0</v>
      </c>
    </row>
    <row r="54" spans="1:5" ht="12.75">
      <c r="A54" s="110" t="s">
        <v>368</v>
      </c>
      <c r="B54" s="110" t="s">
        <v>369</v>
      </c>
      <c r="C54" s="110">
        <v>0</v>
      </c>
      <c r="D54" s="110">
        <v>0</v>
      </c>
      <c r="E54" s="110">
        <v>0</v>
      </c>
    </row>
    <row r="55" spans="1:5" ht="12.75">
      <c r="A55" s="108" t="s">
        <v>517</v>
      </c>
      <c r="B55" s="108" t="s">
        <v>518</v>
      </c>
      <c r="C55" s="108">
        <v>1596702</v>
      </c>
      <c r="D55" s="108">
        <v>813476.26</v>
      </c>
      <c r="E55" s="108">
        <v>50.94</v>
      </c>
    </row>
    <row r="56" spans="1:5" ht="12.75">
      <c r="A56" s="109" t="s">
        <v>334</v>
      </c>
      <c r="B56" s="109" t="s">
        <v>335</v>
      </c>
      <c r="C56" s="109">
        <v>673272</v>
      </c>
      <c r="D56" s="109">
        <v>458072.65</v>
      </c>
      <c r="E56" s="109">
        <v>68.04</v>
      </c>
    </row>
    <row r="57" spans="1:5" ht="12.75">
      <c r="A57" s="110" t="s">
        <v>336</v>
      </c>
      <c r="B57" s="110" t="s">
        <v>337</v>
      </c>
      <c r="C57" s="110">
        <v>673272</v>
      </c>
      <c r="D57" s="110">
        <v>458072.65</v>
      </c>
      <c r="E57" s="110">
        <v>68.04</v>
      </c>
    </row>
    <row r="58" spans="1:5" ht="12.75">
      <c r="A58" s="109" t="s">
        <v>338</v>
      </c>
      <c r="B58" s="109" t="s">
        <v>339</v>
      </c>
      <c r="C58" s="109">
        <v>130000</v>
      </c>
      <c r="D58" s="109">
        <v>70921.02</v>
      </c>
      <c r="E58" s="109">
        <v>54.55463076923077</v>
      </c>
    </row>
    <row r="59" spans="1:5" ht="12.75">
      <c r="A59" s="110" t="s">
        <v>340</v>
      </c>
      <c r="B59" s="110" t="s">
        <v>341</v>
      </c>
      <c r="C59" s="110">
        <v>130000</v>
      </c>
      <c r="D59" s="110">
        <v>70921.02</v>
      </c>
      <c r="E59" s="110">
        <v>54.55463076923077</v>
      </c>
    </row>
    <row r="60" spans="1:5" ht="12.75">
      <c r="A60" s="109" t="s">
        <v>350</v>
      </c>
      <c r="B60" s="109" t="s">
        <v>351</v>
      </c>
      <c r="C60" s="109">
        <v>783430</v>
      </c>
      <c r="D60" s="109">
        <v>284482.59</v>
      </c>
      <c r="E60" s="109">
        <v>36.31244527271103</v>
      </c>
    </row>
    <row r="61" spans="1:5" ht="12.75">
      <c r="A61" s="110" t="s">
        <v>352</v>
      </c>
      <c r="B61" s="110" t="s">
        <v>353</v>
      </c>
      <c r="C61" s="110">
        <v>99450</v>
      </c>
      <c r="D61" s="110">
        <v>4500</v>
      </c>
      <c r="E61" s="110">
        <v>4.524886877828054</v>
      </c>
    </row>
    <row r="62" spans="1:5" ht="12.75">
      <c r="A62" s="110" t="s">
        <v>358</v>
      </c>
      <c r="B62" s="110" t="s">
        <v>359</v>
      </c>
      <c r="C62" s="110">
        <v>495552</v>
      </c>
      <c r="D62" s="110">
        <v>91554.16</v>
      </c>
      <c r="E62" s="110">
        <v>18.475187265917604</v>
      </c>
    </row>
    <row r="63" spans="1:5" ht="12.75">
      <c r="A63" s="110" t="s">
        <v>360</v>
      </c>
      <c r="B63" s="110" t="s">
        <v>361</v>
      </c>
      <c r="C63" s="110">
        <v>188428</v>
      </c>
      <c r="D63" s="110">
        <v>188428.43</v>
      </c>
      <c r="E63" s="110">
        <v>100.00022820387629</v>
      </c>
    </row>
    <row r="64" spans="1:5" ht="12.75">
      <c r="A64" s="109" t="s">
        <v>362</v>
      </c>
      <c r="B64" s="109" t="s">
        <v>363</v>
      </c>
      <c r="C64" s="109">
        <v>10000</v>
      </c>
      <c r="D64" s="109">
        <v>0</v>
      </c>
      <c r="E64" s="109">
        <v>0</v>
      </c>
    </row>
    <row r="65" spans="1:5" ht="12.75">
      <c r="A65" s="110" t="s">
        <v>364</v>
      </c>
      <c r="B65" s="110" t="s">
        <v>365</v>
      </c>
      <c r="C65" s="110">
        <v>10000</v>
      </c>
      <c r="D65" s="110">
        <v>0</v>
      </c>
      <c r="E65" s="110">
        <v>0</v>
      </c>
    </row>
    <row r="66" spans="1:5" ht="12.75">
      <c r="A66" s="107" t="s">
        <v>519</v>
      </c>
      <c r="B66" s="107" t="s">
        <v>520</v>
      </c>
      <c r="C66" s="107">
        <v>3118085</v>
      </c>
      <c r="D66" s="107">
        <v>444228.67</v>
      </c>
      <c r="E66" s="107">
        <v>14.246842853867037</v>
      </c>
    </row>
    <row r="67" spans="1:5" ht="12.75">
      <c r="A67" s="109" t="s">
        <v>334</v>
      </c>
      <c r="B67" s="109" t="s">
        <v>335</v>
      </c>
      <c r="C67" s="109">
        <v>1625000</v>
      </c>
      <c r="D67" s="109">
        <v>396522.42</v>
      </c>
      <c r="E67" s="109">
        <v>24.401379692307692</v>
      </c>
    </row>
    <row r="68" spans="1:5" ht="12.75">
      <c r="A68" s="110" t="s">
        <v>336</v>
      </c>
      <c r="B68" s="110" t="s">
        <v>337</v>
      </c>
      <c r="C68" s="110">
        <v>1625000</v>
      </c>
      <c r="D68" s="110">
        <v>396522.42</v>
      </c>
      <c r="E68" s="110">
        <v>24.401379692307692</v>
      </c>
    </row>
    <row r="69" spans="1:5" ht="12.75">
      <c r="A69" s="109" t="s">
        <v>350</v>
      </c>
      <c r="B69" s="109" t="s">
        <v>351</v>
      </c>
      <c r="C69" s="109">
        <v>1293085</v>
      </c>
      <c r="D69" s="109">
        <v>38450</v>
      </c>
      <c r="E69" s="109">
        <v>2.973509088729666</v>
      </c>
    </row>
    <row r="70" spans="1:5" ht="12.75">
      <c r="A70" s="110" t="s">
        <v>352</v>
      </c>
      <c r="B70" s="110" t="s">
        <v>353</v>
      </c>
      <c r="C70" s="110">
        <v>206712</v>
      </c>
      <c r="D70" s="110">
        <v>0</v>
      </c>
      <c r="E70" s="110">
        <v>0</v>
      </c>
    </row>
    <row r="71" spans="1:5" ht="12.75">
      <c r="A71" s="110" t="s">
        <v>358</v>
      </c>
      <c r="B71" s="110" t="s">
        <v>359</v>
      </c>
      <c r="C71" s="110">
        <v>1086373</v>
      </c>
      <c r="D71" s="110">
        <v>38450</v>
      </c>
      <c r="E71" s="110">
        <v>3.5393000378323096</v>
      </c>
    </row>
    <row r="72" spans="1:5" ht="12.75">
      <c r="A72" s="109" t="s">
        <v>362</v>
      </c>
      <c r="B72" s="109" t="s">
        <v>363</v>
      </c>
      <c r="C72" s="109">
        <v>20000</v>
      </c>
      <c r="D72" s="109">
        <v>0</v>
      </c>
      <c r="E72" s="109">
        <v>0</v>
      </c>
    </row>
    <row r="73" spans="1:5" ht="12.75">
      <c r="A73" s="110" t="s">
        <v>364</v>
      </c>
      <c r="B73" s="110" t="s">
        <v>365</v>
      </c>
      <c r="C73" s="110">
        <v>20000</v>
      </c>
      <c r="D73" s="110">
        <v>0</v>
      </c>
      <c r="E73" s="110">
        <v>0</v>
      </c>
    </row>
    <row r="74" spans="1:5" ht="12.75">
      <c r="A74" s="109" t="s">
        <v>366</v>
      </c>
      <c r="B74" s="109" t="s">
        <v>367</v>
      </c>
      <c r="C74" s="109">
        <v>180000</v>
      </c>
      <c r="D74" s="109">
        <v>9256.25</v>
      </c>
      <c r="E74" s="109">
        <v>5.142361111111112</v>
      </c>
    </row>
    <row r="75" spans="1:5" ht="12.75">
      <c r="A75" s="110" t="s">
        <v>368</v>
      </c>
      <c r="B75" s="110" t="s">
        <v>369</v>
      </c>
      <c r="C75" s="110">
        <v>180000</v>
      </c>
      <c r="D75" s="110">
        <v>9256.25</v>
      </c>
      <c r="E75" s="110">
        <v>5.142361111111112</v>
      </c>
    </row>
    <row r="76" spans="1:5" ht="12.75">
      <c r="A76" s="107" t="s">
        <v>521</v>
      </c>
      <c r="B76" s="107" t="s">
        <v>522</v>
      </c>
      <c r="C76" s="107">
        <v>1068075</v>
      </c>
      <c r="D76" s="107">
        <v>497727.6</v>
      </c>
      <c r="E76" s="107">
        <v>46.600435362685204</v>
      </c>
    </row>
    <row r="77" spans="1:5" ht="12.75">
      <c r="A77" s="109" t="s">
        <v>334</v>
      </c>
      <c r="B77" s="109" t="s">
        <v>335</v>
      </c>
      <c r="C77" s="109">
        <v>726000</v>
      </c>
      <c r="D77" s="109">
        <v>379469.65</v>
      </c>
      <c r="E77" s="109">
        <v>52.26854683195593</v>
      </c>
    </row>
    <row r="78" spans="1:5" ht="12.75">
      <c r="A78" s="110" t="s">
        <v>336</v>
      </c>
      <c r="B78" s="110" t="s">
        <v>337</v>
      </c>
      <c r="C78" s="110">
        <v>726000</v>
      </c>
      <c r="D78" s="110">
        <v>379469.65</v>
      </c>
      <c r="E78" s="110">
        <v>52.26854683195593</v>
      </c>
    </row>
    <row r="79" spans="1:5" ht="12.75">
      <c r="A79" s="109" t="s">
        <v>350</v>
      </c>
      <c r="B79" s="109" t="s">
        <v>351</v>
      </c>
      <c r="C79" s="109">
        <v>342075</v>
      </c>
      <c r="D79" s="109">
        <v>118257.95</v>
      </c>
      <c r="E79" s="109">
        <v>34.57076664474165</v>
      </c>
    </row>
    <row r="80" spans="1:5" ht="12.75">
      <c r="A80" s="110" t="s">
        <v>352</v>
      </c>
      <c r="B80" s="110" t="s">
        <v>353</v>
      </c>
      <c r="C80" s="110">
        <v>72561</v>
      </c>
      <c r="D80" s="110">
        <v>0</v>
      </c>
      <c r="E80" s="110">
        <v>0</v>
      </c>
    </row>
    <row r="81" spans="1:5" ht="12.75">
      <c r="A81" s="110" t="s">
        <v>358</v>
      </c>
      <c r="B81" s="110" t="s">
        <v>359</v>
      </c>
      <c r="C81" s="110">
        <v>269514</v>
      </c>
      <c r="D81" s="110">
        <v>118257.95</v>
      </c>
      <c r="E81" s="110">
        <v>43.87822153951186</v>
      </c>
    </row>
    <row r="82" spans="1:5" ht="12.75">
      <c r="A82" s="107" t="s">
        <v>523</v>
      </c>
      <c r="B82" s="107" t="s">
        <v>524</v>
      </c>
      <c r="C82" s="107">
        <v>4194000</v>
      </c>
      <c r="D82" s="107">
        <v>820986.77</v>
      </c>
      <c r="E82" s="107">
        <v>19.57526871721507</v>
      </c>
    </row>
    <row r="83" spans="1:5" ht="12.75">
      <c r="A83" s="109" t="s">
        <v>334</v>
      </c>
      <c r="B83" s="109" t="s">
        <v>335</v>
      </c>
      <c r="C83" s="109">
        <v>1239000</v>
      </c>
      <c r="D83" s="109">
        <v>170708.31</v>
      </c>
      <c r="E83" s="109">
        <v>13.777910411622276</v>
      </c>
    </row>
    <row r="84" spans="1:5" ht="12.75">
      <c r="A84" s="110" t="s">
        <v>336</v>
      </c>
      <c r="B84" s="110" t="s">
        <v>337</v>
      </c>
      <c r="C84" s="110">
        <v>1239000</v>
      </c>
      <c r="D84" s="110">
        <v>170708.31</v>
      </c>
      <c r="E84" s="110">
        <v>13.777910411622276</v>
      </c>
    </row>
    <row r="85" spans="1:5" ht="12.75">
      <c r="A85" s="109" t="s">
        <v>342</v>
      </c>
      <c r="B85" s="109" t="s">
        <v>343</v>
      </c>
      <c r="C85" s="109">
        <v>70000</v>
      </c>
      <c r="D85" s="109">
        <v>0</v>
      </c>
      <c r="E85" s="109">
        <v>0</v>
      </c>
    </row>
    <row r="86" spans="1:5" ht="12.75">
      <c r="A86" s="110" t="s">
        <v>348</v>
      </c>
      <c r="B86" s="110" t="s">
        <v>349</v>
      </c>
      <c r="C86" s="110">
        <v>70000</v>
      </c>
      <c r="D86" s="110">
        <v>0</v>
      </c>
      <c r="E86" s="110">
        <v>0</v>
      </c>
    </row>
    <row r="87" spans="1:5" ht="12.75">
      <c r="A87" s="109" t="s">
        <v>350</v>
      </c>
      <c r="B87" s="109" t="s">
        <v>351</v>
      </c>
      <c r="C87" s="109">
        <v>5000</v>
      </c>
      <c r="D87" s="109">
        <v>0</v>
      </c>
      <c r="E87" s="109">
        <v>0</v>
      </c>
    </row>
    <row r="88" spans="1:5" ht="12.75">
      <c r="A88" s="110" t="s">
        <v>352</v>
      </c>
      <c r="B88" s="110" t="s">
        <v>353</v>
      </c>
      <c r="C88" s="110">
        <v>5000</v>
      </c>
      <c r="D88" s="110">
        <v>0</v>
      </c>
      <c r="E88" s="110">
        <v>0</v>
      </c>
    </row>
    <row r="89" spans="1:5" ht="12.75">
      <c r="A89" s="109" t="s">
        <v>366</v>
      </c>
      <c r="B89" s="109" t="s">
        <v>367</v>
      </c>
      <c r="C89" s="109">
        <v>2880000</v>
      </c>
      <c r="D89" s="109">
        <v>650278.46</v>
      </c>
      <c r="E89" s="109">
        <v>22.579113194444446</v>
      </c>
    </row>
    <row r="90" spans="1:5" ht="12.75">
      <c r="A90" s="110" t="s">
        <v>368</v>
      </c>
      <c r="B90" s="110" t="s">
        <v>369</v>
      </c>
      <c r="C90" s="110">
        <v>2880000</v>
      </c>
      <c r="D90" s="110">
        <v>650278.46</v>
      </c>
      <c r="E90" s="110">
        <v>22.579113194444446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75">
      <selection activeCell="M31" sqref="M30:M31"/>
    </sheetView>
  </sheetViews>
  <sheetFormatPr defaultColWidth="9.140625" defaultRowHeight="12.75"/>
  <cols>
    <col min="1" max="1" width="15.140625" style="0" customWidth="1"/>
    <col min="2" max="2" width="69.00390625" style="0" customWidth="1"/>
    <col min="3" max="3" width="13.8515625" style="0" customWidth="1"/>
    <col min="4" max="4" width="15.7109375" style="0" customWidth="1"/>
    <col min="5" max="5" width="8.57421875" style="0" customWidth="1"/>
    <col min="7" max="7" width="12.28125" style="0" customWidth="1"/>
    <col min="8" max="8" width="16.00390625" style="0" customWidth="1"/>
    <col min="9" max="9" width="15.57421875" style="0" customWidth="1"/>
    <col min="10" max="10" width="11.7109375" style="0" customWidth="1"/>
  </cols>
  <sheetData>
    <row r="1" spans="1:4" ht="12.75">
      <c r="A1" s="155"/>
      <c r="B1" s="155"/>
      <c r="C1" s="79"/>
      <c r="D1" s="92"/>
    </row>
    <row r="2" spans="1:5" ht="15.75">
      <c r="A2" s="152" t="s">
        <v>501</v>
      </c>
      <c r="B2" s="152"/>
      <c r="C2" s="152"/>
      <c r="D2" s="152"/>
      <c r="E2" s="152"/>
    </row>
    <row r="3" spans="1:5" ht="15.75">
      <c r="A3" s="152" t="s">
        <v>532</v>
      </c>
      <c r="B3" s="152"/>
      <c r="C3" s="152"/>
      <c r="D3" s="152"/>
      <c r="E3" s="152"/>
    </row>
    <row r="5" spans="1:5" ht="38.25">
      <c r="A5" s="81" t="s">
        <v>1</v>
      </c>
      <c r="B5" s="81" t="s">
        <v>533</v>
      </c>
      <c r="C5" s="93" t="s">
        <v>534</v>
      </c>
      <c r="D5" s="93" t="s">
        <v>378</v>
      </c>
      <c r="E5" s="81" t="s">
        <v>2</v>
      </c>
    </row>
    <row r="6" spans="1:5" ht="12.75">
      <c r="A6" s="94" t="s">
        <v>0</v>
      </c>
      <c r="B6" s="94" t="s">
        <v>373</v>
      </c>
      <c r="C6" s="94">
        <v>26883732</v>
      </c>
      <c r="D6" s="94">
        <v>9247233.02</v>
      </c>
      <c r="E6" s="94">
        <v>34.39</v>
      </c>
    </row>
    <row r="7" spans="1:5" ht="12.75">
      <c r="A7" s="106" t="s">
        <v>503</v>
      </c>
      <c r="B7" s="106" t="s">
        <v>504</v>
      </c>
      <c r="C7" s="106">
        <v>26883732</v>
      </c>
      <c r="D7" s="106">
        <v>9247233.02</v>
      </c>
      <c r="E7" s="106">
        <v>34.39</v>
      </c>
    </row>
    <row r="8" spans="1:5" ht="12.75">
      <c r="A8" s="107" t="s">
        <v>505</v>
      </c>
      <c r="B8" s="107" t="s">
        <v>506</v>
      </c>
      <c r="C8" s="107">
        <v>300000</v>
      </c>
      <c r="D8" s="107">
        <v>77671.25</v>
      </c>
      <c r="E8" s="107">
        <v>25.890416666666667</v>
      </c>
    </row>
    <row r="9" spans="1:5" ht="12.75">
      <c r="A9" s="111" t="s">
        <v>535</v>
      </c>
      <c r="B9" s="111" t="s">
        <v>506</v>
      </c>
      <c r="C9" s="111">
        <v>210000</v>
      </c>
      <c r="D9" s="111">
        <v>52321.92</v>
      </c>
      <c r="E9" s="111">
        <v>24.9152</v>
      </c>
    </row>
    <row r="10" spans="1:5" ht="12.75">
      <c r="A10" s="111" t="s">
        <v>536</v>
      </c>
      <c r="B10" s="111" t="s">
        <v>537</v>
      </c>
      <c r="C10" s="111">
        <v>153000</v>
      </c>
      <c r="D10" s="111">
        <v>44594.01</v>
      </c>
      <c r="E10" s="111">
        <v>29.14641176470588</v>
      </c>
    </row>
    <row r="11" spans="1:5" ht="12.75">
      <c r="A11" s="109" t="s">
        <v>334</v>
      </c>
      <c r="B11" s="109" t="s">
        <v>335</v>
      </c>
      <c r="C11" s="109">
        <v>153000</v>
      </c>
      <c r="D11" s="109">
        <v>44594.01</v>
      </c>
      <c r="E11" s="109">
        <v>29.14641176470588</v>
      </c>
    </row>
    <row r="12" spans="1:5" ht="12.75">
      <c r="A12" s="112" t="s">
        <v>336</v>
      </c>
      <c r="B12" s="112" t="s">
        <v>337</v>
      </c>
      <c r="C12" s="112">
        <v>153000</v>
      </c>
      <c r="D12" s="112">
        <v>44594.01</v>
      </c>
      <c r="E12" s="112">
        <v>29.14641176470588</v>
      </c>
    </row>
    <row r="13" spans="1:5" ht="12.75">
      <c r="A13" s="102" t="s">
        <v>114</v>
      </c>
      <c r="B13" s="102" t="s">
        <v>115</v>
      </c>
      <c r="C13" s="102">
        <v>153000</v>
      </c>
      <c r="D13" s="102">
        <v>44594.01</v>
      </c>
      <c r="E13" s="102">
        <v>29.14641176470588</v>
      </c>
    </row>
    <row r="14" spans="1:5" ht="12.75">
      <c r="A14" t="s">
        <v>129</v>
      </c>
      <c r="B14" t="s">
        <v>130</v>
      </c>
      <c r="C14" s="102">
        <v>153000</v>
      </c>
      <c r="D14" s="102">
        <v>44594.01</v>
      </c>
      <c r="E14" s="102">
        <v>29.14641176470588</v>
      </c>
    </row>
    <row r="15" spans="1:5" ht="12.75">
      <c r="A15" t="s">
        <v>151</v>
      </c>
      <c r="B15" t="s">
        <v>152</v>
      </c>
      <c r="C15" s="102">
        <v>73000</v>
      </c>
      <c r="D15" s="102">
        <v>34590.63</v>
      </c>
      <c r="E15" s="102">
        <v>47.38442465753424</v>
      </c>
    </row>
    <row r="16" spans="1:5" ht="12.75">
      <c r="A16" t="s">
        <v>157</v>
      </c>
      <c r="B16" t="s">
        <v>158</v>
      </c>
      <c r="C16" s="102">
        <v>0</v>
      </c>
      <c r="D16" s="102">
        <v>34590.63</v>
      </c>
      <c r="E16" s="102">
        <v>0</v>
      </c>
    </row>
    <row r="17" spans="1:5" ht="12.75">
      <c r="A17" t="s">
        <v>165</v>
      </c>
      <c r="B17" t="s">
        <v>166</v>
      </c>
      <c r="C17" s="102">
        <v>0</v>
      </c>
      <c r="D17" s="102">
        <v>0</v>
      </c>
      <c r="E17" s="102">
        <v>0</v>
      </c>
    </row>
    <row r="18" spans="1:5" ht="12.75">
      <c r="A18" t="s">
        <v>169</v>
      </c>
      <c r="B18" t="s">
        <v>170</v>
      </c>
      <c r="C18" s="102">
        <v>0</v>
      </c>
      <c r="D18" s="102">
        <v>0</v>
      </c>
      <c r="E18" s="102">
        <v>0</v>
      </c>
    </row>
    <row r="19" spans="1:5" ht="12.75">
      <c r="A19" t="s">
        <v>171</v>
      </c>
      <c r="B19" t="s">
        <v>172</v>
      </c>
      <c r="C19" s="102">
        <v>80000</v>
      </c>
      <c r="D19" s="102">
        <v>10003.38</v>
      </c>
      <c r="E19" s="102">
        <v>12.504225</v>
      </c>
    </row>
    <row r="20" spans="1:5" ht="12.75">
      <c r="A20" t="s">
        <v>173</v>
      </c>
      <c r="B20" t="s">
        <v>174</v>
      </c>
      <c r="C20" s="102">
        <v>0</v>
      </c>
      <c r="D20" s="102">
        <v>10003.38</v>
      </c>
      <c r="E20" s="102">
        <v>0</v>
      </c>
    </row>
    <row r="21" spans="1:5" ht="12.75">
      <c r="A21" t="s">
        <v>177</v>
      </c>
      <c r="B21" t="s">
        <v>178</v>
      </c>
      <c r="C21" s="102">
        <v>0</v>
      </c>
      <c r="D21" s="102">
        <v>0</v>
      </c>
      <c r="E21" s="102">
        <v>0</v>
      </c>
    </row>
    <row r="22" spans="1:5" ht="12.75">
      <c r="A22" s="111" t="s">
        <v>538</v>
      </c>
      <c r="B22" s="111" t="s">
        <v>539</v>
      </c>
      <c r="C22" s="111">
        <v>57000</v>
      </c>
      <c r="D22" s="111">
        <v>7727.91</v>
      </c>
      <c r="E22" s="111">
        <v>13.557736842105264</v>
      </c>
    </row>
    <row r="23" spans="1:5" ht="12.75">
      <c r="A23" s="109" t="s">
        <v>334</v>
      </c>
      <c r="B23" s="109" t="s">
        <v>335</v>
      </c>
      <c r="C23" s="109">
        <v>57000</v>
      </c>
      <c r="D23" s="109">
        <v>7727.91</v>
      </c>
      <c r="E23" s="109">
        <v>13.557736842105264</v>
      </c>
    </row>
    <row r="24" spans="1:5" ht="12.75">
      <c r="A24" s="112" t="s">
        <v>336</v>
      </c>
      <c r="B24" s="112" t="s">
        <v>337</v>
      </c>
      <c r="C24" s="112">
        <v>57000</v>
      </c>
      <c r="D24" s="112">
        <v>7727.91</v>
      </c>
      <c r="E24" s="112">
        <v>13.557736842105264</v>
      </c>
    </row>
    <row r="25" spans="1:5" ht="12.75">
      <c r="A25" s="102" t="s">
        <v>114</v>
      </c>
      <c r="B25" s="102" t="s">
        <v>115</v>
      </c>
      <c r="C25" s="102">
        <v>57000</v>
      </c>
      <c r="D25" s="102">
        <v>7727.91</v>
      </c>
      <c r="E25" s="102">
        <v>13.557736842105264</v>
      </c>
    </row>
    <row r="26" spans="1:5" ht="12.75">
      <c r="A26" t="s">
        <v>226</v>
      </c>
      <c r="B26" t="s">
        <v>227</v>
      </c>
      <c r="C26" s="102">
        <v>57000</v>
      </c>
      <c r="D26" s="102">
        <v>7727.91</v>
      </c>
      <c r="E26" s="102">
        <v>13.557736842105264</v>
      </c>
    </row>
    <row r="27" spans="1:5" ht="12.75">
      <c r="A27" t="s">
        <v>228</v>
      </c>
      <c r="B27" t="s">
        <v>100</v>
      </c>
      <c r="C27" s="102">
        <v>57000</v>
      </c>
      <c r="D27" s="102">
        <v>7727.91</v>
      </c>
      <c r="E27" s="102">
        <v>13.557736842105264</v>
      </c>
    </row>
    <row r="28" spans="1:5" ht="12.75">
      <c r="A28" t="s">
        <v>229</v>
      </c>
      <c r="B28" t="s">
        <v>230</v>
      </c>
      <c r="C28" s="102">
        <v>0</v>
      </c>
      <c r="D28" s="102">
        <v>7727.91</v>
      </c>
      <c r="E28" s="102">
        <v>0</v>
      </c>
    </row>
    <row r="29" spans="1:5" ht="12.75">
      <c r="A29" s="111" t="s">
        <v>540</v>
      </c>
      <c r="B29" s="111" t="s">
        <v>541</v>
      </c>
      <c r="C29" s="111">
        <v>90000</v>
      </c>
      <c r="D29" s="111">
        <v>25349.33</v>
      </c>
      <c r="E29" s="111">
        <v>28.16592222222222</v>
      </c>
    </row>
    <row r="30" spans="1:5" ht="12.75">
      <c r="A30" s="111" t="s">
        <v>542</v>
      </c>
      <c r="B30" s="111" t="s">
        <v>543</v>
      </c>
      <c r="C30" s="111">
        <v>50000</v>
      </c>
      <c r="D30" s="111">
        <v>22104.33</v>
      </c>
      <c r="E30" s="111">
        <v>44.20866</v>
      </c>
    </row>
    <row r="31" spans="1:5" ht="12.75">
      <c r="A31" s="109" t="s">
        <v>334</v>
      </c>
      <c r="B31" s="109" t="s">
        <v>335</v>
      </c>
      <c r="C31" s="109">
        <v>50000</v>
      </c>
      <c r="D31" s="109">
        <v>22104.33</v>
      </c>
      <c r="E31" s="109">
        <v>44.20866</v>
      </c>
    </row>
    <row r="32" spans="1:5" ht="12.75">
      <c r="A32" s="112" t="s">
        <v>336</v>
      </c>
      <c r="B32" s="112" t="s">
        <v>337</v>
      </c>
      <c r="C32" s="112">
        <v>50000</v>
      </c>
      <c r="D32" s="112">
        <v>22104.33</v>
      </c>
      <c r="E32" s="112">
        <v>44.20866</v>
      </c>
    </row>
    <row r="33" spans="1:5" ht="12.75">
      <c r="A33" s="102" t="s">
        <v>114</v>
      </c>
      <c r="B33" s="102" t="s">
        <v>115</v>
      </c>
      <c r="C33" s="102">
        <v>50000</v>
      </c>
      <c r="D33" s="102">
        <v>22104.33</v>
      </c>
      <c r="E33" s="102">
        <v>44.20866</v>
      </c>
    </row>
    <row r="34" spans="1:5" ht="12.75">
      <c r="A34" t="s">
        <v>129</v>
      </c>
      <c r="B34" t="s">
        <v>130</v>
      </c>
      <c r="C34" s="102">
        <v>50000</v>
      </c>
      <c r="D34" s="102">
        <v>22104.33</v>
      </c>
      <c r="E34" s="102">
        <v>44.20866</v>
      </c>
    </row>
    <row r="35" spans="1:5" ht="12.75">
      <c r="A35" t="s">
        <v>151</v>
      </c>
      <c r="B35" t="s">
        <v>152</v>
      </c>
      <c r="C35" s="102">
        <v>18500</v>
      </c>
      <c r="D35" s="102">
        <v>13304.33</v>
      </c>
      <c r="E35" s="102">
        <v>71.9152972972973</v>
      </c>
    </row>
    <row r="36" spans="1:5" ht="12.75">
      <c r="A36" t="s">
        <v>153</v>
      </c>
      <c r="B36" t="s">
        <v>154</v>
      </c>
      <c r="C36" s="102">
        <v>0</v>
      </c>
      <c r="D36" s="102">
        <v>0</v>
      </c>
      <c r="E36" s="102">
        <v>0</v>
      </c>
    </row>
    <row r="37" spans="1:5" ht="12.75">
      <c r="A37" t="s">
        <v>157</v>
      </c>
      <c r="B37" t="s">
        <v>158</v>
      </c>
      <c r="C37" s="102">
        <v>0</v>
      </c>
      <c r="D37" s="102">
        <v>1875</v>
      </c>
      <c r="E37" s="102">
        <v>0</v>
      </c>
    </row>
    <row r="38" spans="1:5" ht="12.75">
      <c r="A38" t="s">
        <v>165</v>
      </c>
      <c r="B38" t="s">
        <v>166</v>
      </c>
      <c r="C38" s="102">
        <v>0</v>
      </c>
      <c r="D38" s="102">
        <v>7648.08</v>
      </c>
      <c r="E38" s="102">
        <v>0</v>
      </c>
    </row>
    <row r="39" spans="1:5" ht="12.75">
      <c r="A39" t="s">
        <v>169</v>
      </c>
      <c r="B39" t="s">
        <v>170</v>
      </c>
      <c r="C39" s="102">
        <v>0</v>
      </c>
      <c r="D39" s="102">
        <v>3781.25</v>
      </c>
      <c r="E39" s="102">
        <v>0</v>
      </c>
    </row>
    <row r="40" spans="1:5" ht="12.75">
      <c r="A40" t="s">
        <v>171</v>
      </c>
      <c r="B40" t="s">
        <v>172</v>
      </c>
      <c r="C40" s="102">
        <v>31500</v>
      </c>
      <c r="D40" s="102">
        <v>8800</v>
      </c>
      <c r="E40" s="102">
        <v>27.936507936507937</v>
      </c>
    </row>
    <row r="41" spans="1:5" ht="12.75">
      <c r="A41" t="s">
        <v>177</v>
      </c>
      <c r="B41" t="s">
        <v>178</v>
      </c>
      <c r="C41" s="102">
        <v>0</v>
      </c>
      <c r="D41" s="102">
        <v>8005</v>
      </c>
      <c r="E41" s="102">
        <v>0</v>
      </c>
    </row>
    <row r="42" spans="1:5" ht="12.75">
      <c r="A42" t="s">
        <v>185</v>
      </c>
      <c r="B42" t="s">
        <v>172</v>
      </c>
      <c r="C42" s="102">
        <v>0</v>
      </c>
      <c r="D42" s="102">
        <v>795</v>
      </c>
      <c r="E42" s="102">
        <v>0</v>
      </c>
    </row>
    <row r="43" spans="1:5" ht="12.75">
      <c r="A43" s="111" t="s">
        <v>544</v>
      </c>
      <c r="B43" s="111" t="s">
        <v>545</v>
      </c>
      <c r="C43" s="111">
        <v>40000</v>
      </c>
      <c r="D43" s="111">
        <v>3245</v>
      </c>
      <c r="E43" s="111">
        <v>8.1125</v>
      </c>
    </row>
    <row r="44" spans="1:5" ht="12.75">
      <c r="A44" s="109" t="s">
        <v>334</v>
      </c>
      <c r="B44" s="109" t="s">
        <v>335</v>
      </c>
      <c r="C44" s="109">
        <v>40000</v>
      </c>
      <c r="D44" s="109">
        <v>3245</v>
      </c>
      <c r="E44" s="109">
        <v>8.1125</v>
      </c>
    </row>
    <row r="45" spans="1:5" ht="12.75">
      <c r="A45" s="112" t="s">
        <v>336</v>
      </c>
      <c r="B45" s="112" t="s">
        <v>337</v>
      </c>
      <c r="C45" s="112">
        <v>40000</v>
      </c>
      <c r="D45" s="112">
        <v>3245</v>
      </c>
      <c r="E45" s="112">
        <v>8.1125</v>
      </c>
    </row>
    <row r="46" spans="1:5" ht="12.75">
      <c r="A46" s="102" t="s">
        <v>114</v>
      </c>
      <c r="B46" s="102" t="s">
        <v>115</v>
      </c>
      <c r="C46" s="102">
        <v>40000</v>
      </c>
      <c r="D46" s="102">
        <v>3245</v>
      </c>
      <c r="E46" s="102">
        <v>8.1125</v>
      </c>
    </row>
    <row r="47" spans="1:5" ht="12.75">
      <c r="A47" t="s">
        <v>129</v>
      </c>
      <c r="B47" t="s">
        <v>130</v>
      </c>
      <c r="C47" s="102">
        <v>40000</v>
      </c>
      <c r="D47" s="102">
        <v>3245</v>
      </c>
      <c r="E47" s="102">
        <v>8.1125</v>
      </c>
    </row>
    <row r="48" spans="1:5" ht="12.75">
      <c r="A48" t="s">
        <v>151</v>
      </c>
      <c r="B48" t="s">
        <v>152</v>
      </c>
      <c r="C48" s="102">
        <v>25000</v>
      </c>
      <c r="D48" s="102">
        <v>0</v>
      </c>
      <c r="E48" s="102">
        <v>0</v>
      </c>
    </row>
    <row r="49" spans="1:5" ht="12.75">
      <c r="A49" t="s">
        <v>153</v>
      </c>
      <c r="B49" t="s">
        <v>154</v>
      </c>
      <c r="C49" s="102">
        <v>0</v>
      </c>
      <c r="D49" s="102">
        <v>0</v>
      </c>
      <c r="E49" s="102">
        <v>0</v>
      </c>
    </row>
    <row r="50" spans="1:5" ht="12.75">
      <c r="A50" t="s">
        <v>157</v>
      </c>
      <c r="B50" t="s">
        <v>158</v>
      </c>
      <c r="C50" s="102">
        <v>0</v>
      </c>
      <c r="D50" s="102">
        <v>0</v>
      </c>
      <c r="E50" s="102">
        <v>0</v>
      </c>
    </row>
    <row r="51" spans="1:5" ht="12.75">
      <c r="A51" t="s">
        <v>165</v>
      </c>
      <c r="B51" t="s">
        <v>166</v>
      </c>
      <c r="C51" s="102">
        <v>0</v>
      </c>
      <c r="D51" s="102">
        <v>0</v>
      </c>
      <c r="E51" s="102">
        <v>0</v>
      </c>
    </row>
    <row r="52" spans="1:5" ht="12.75">
      <c r="A52" t="s">
        <v>169</v>
      </c>
      <c r="B52" t="s">
        <v>170</v>
      </c>
      <c r="C52" s="102">
        <v>0</v>
      </c>
      <c r="D52" s="102">
        <v>0</v>
      </c>
      <c r="E52" s="102">
        <v>0</v>
      </c>
    </row>
    <row r="53" spans="1:5" ht="12.75">
      <c r="A53" t="s">
        <v>171</v>
      </c>
      <c r="B53" t="s">
        <v>172</v>
      </c>
      <c r="C53" s="102">
        <v>15000</v>
      </c>
      <c r="D53" s="102">
        <v>3245</v>
      </c>
      <c r="E53" s="102">
        <v>21.633333333333333</v>
      </c>
    </row>
    <row r="54" spans="1:5" ht="12.75">
      <c r="A54" t="s">
        <v>177</v>
      </c>
      <c r="B54" t="s">
        <v>178</v>
      </c>
      <c r="C54" s="102">
        <v>0</v>
      </c>
      <c r="D54" s="102">
        <v>0</v>
      </c>
      <c r="E54" s="102">
        <v>0</v>
      </c>
    </row>
    <row r="55" spans="1:5" ht="12.75">
      <c r="A55" t="s">
        <v>185</v>
      </c>
      <c r="B55" t="s">
        <v>172</v>
      </c>
      <c r="C55" s="102">
        <v>0</v>
      </c>
      <c r="D55" s="102">
        <v>3245</v>
      </c>
      <c r="E55" s="102">
        <v>0</v>
      </c>
    </row>
    <row r="56" spans="1:5" ht="12.75">
      <c r="A56" s="107" t="s">
        <v>507</v>
      </c>
      <c r="B56" s="107" t="s">
        <v>508</v>
      </c>
      <c r="C56" s="107">
        <v>2901870</v>
      </c>
      <c r="D56" s="107">
        <v>1566433.39</v>
      </c>
      <c r="E56" s="107">
        <v>53.980136601570706</v>
      </c>
    </row>
    <row r="57" spans="1:5" ht="12.75">
      <c r="A57" s="111" t="s">
        <v>546</v>
      </c>
      <c r="B57" s="111" t="s">
        <v>547</v>
      </c>
      <c r="C57" s="111">
        <v>2901870</v>
      </c>
      <c r="D57" s="111">
        <v>1566433.39</v>
      </c>
      <c r="E57" s="111">
        <v>53.980136601570706</v>
      </c>
    </row>
    <row r="58" spans="1:5" ht="12.75">
      <c r="A58" s="111" t="s">
        <v>548</v>
      </c>
      <c r="B58" s="111" t="s">
        <v>549</v>
      </c>
      <c r="C58" s="111">
        <v>1535425</v>
      </c>
      <c r="D58" s="111">
        <v>868782.77</v>
      </c>
      <c r="E58" s="111">
        <v>56.58255987755834</v>
      </c>
    </row>
    <row r="59" spans="1:5" ht="12.75">
      <c r="A59" s="109" t="s">
        <v>334</v>
      </c>
      <c r="B59" s="109" t="s">
        <v>335</v>
      </c>
      <c r="C59" s="109">
        <v>1535425</v>
      </c>
      <c r="D59" s="109">
        <v>868782.77</v>
      </c>
      <c r="E59" s="109">
        <v>56.58255987755834</v>
      </c>
    </row>
    <row r="60" spans="1:5" ht="12.75">
      <c r="A60" s="112" t="s">
        <v>336</v>
      </c>
      <c r="B60" s="112" t="s">
        <v>337</v>
      </c>
      <c r="C60" s="112">
        <v>1535425</v>
      </c>
      <c r="D60" s="112">
        <v>868782.77</v>
      </c>
      <c r="E60" s="112">
        <v>56.58255987755834</v>
      </c>
    </row>
    <row r="61" spans="1:5" ht="12.75">
      <c r="A61" s="102" t="s">
        <v>114</v>
      </c>
      <c r="B61" s="102" t="s">
        <v>115</v>
      </c>
      <c r="C61" s="102">
        <v>1535425</v>
      </c>
      <c r="D61" s="102">
        <v>868782.77</v>
      </c>
      <c r="E61" s="102">
        <v>56.58255987755834</v>
      </c>
    </row>
    <row r="62" spans="1:5" ht="12.75">
      <c r="A62" t="s">
        <v>116</v>
      </c>
      <c r="B62" t="s">
        <v>117</v>
      </c>
      <c r="C62" s="102">
        <v>1535425</v>
      </c>
      <c r="D62" s="102">
        <v>868782.77</v>
      </c>
      <c r="E62" s="102">
        <v>56.58255987755834</v>
      </c>
    </row>
    <row r="63" spans="1:5" ht="12.75">
      <c r="A63" t="s">
        <v>118</v>
      </c>
      <c r="B63" t="s">
        <v>119</v>
      </c>
      <c r="C63" s="102">
        <v>1245000</v>
      </c>
      <c r="D63" s="102">
        <v>706688.51</v>
      </c>
      <c r="E63" s="102">
        <v>56.76212931726907</v>
      </c>
    </row>
    <row r="64" spans="1:5" ht="12.75">
      <c r="A64" t="s">
        <v>120</v>
      </c>
      <c r="B64" t="s">
        <v>121</v>
      </c>
      <c r="C64" s="102">
        <v>0</v>
      </c>
      <c r="D64" s="102">
        <v>706688.51</v>
      </c>
      <c r="E64" s="102">
        <v>0</v>
      </c>
    </row>
    <row r="65" spans="1:5" ht="12.75">
      <c r="A65" t="s">
        <v>122</v>
      </c>
      <c r="B65" t="s">
        <v>123</v>
      </c>
      <c r="C65" s="102">
        <v>85000</v>
      </c>
      <c r="D65" s="102">
        <v>39756.15</v>
      </c>
      <c r="E65" s="102">
        <v>46.77194117647059</v>
      </c>
    </row>
    <row r="66" spans="1:5" ht="12.75">
      <c r="A66" t="s">
        <v>124</v>
      </c>
      <c r="B66" t="s">
        <v>123</v>
      </c>
      <c r="C66" s="102">
        <v>0</v>
      </c>
      <c r="D66" s="102">
        <v>39756.15</v>
      </c>
      <c r="E66" s="102">
        <v>0</v>
      </c>
    </row>
    <row r="67" spans="1:5" ht="12.75">
      <c r="A67" t="s">
        <v>125</v>
      </c>
      <c r="B67" t="s">
        <v>126</v>
      </c>
      <c r="C67" s="102">
        <v>205425</v>
      </c>
      <c r="D67" s="102">
        <v>122338.11</v>
      </c>
      <c r="E67" s="102">
        <v>59.553661920408906</v>
      </c>
    </row>
    <row r="68" spans="1:5" ht="12.75">
      <c r="A68" t="s">
        <v>127</v>
      </c>
      <c r="B68" t="s">
        <v>128</v>
      </c>
      <c r="C68" s="102">
        <v>0</v>
      </c>
      <c r="D68" s="102">
        <v>122338.11</v>
      </c>
      <c r="E68" s="102">
        <v>0</v>
      </c>
    </row>
    <row r="69" spans="1:5" ht="12.75">
      <c r="A69" s="111" t="s">
        <v>550</v>
      </c>
      <c r="B69" s="111" t="s">
        <v>551</v>
      </c>
      <c r="C69" s="111">
        <v>755000</v>
      </c>
      <c r="D69" s="111">
        <v>449951.02</v>
      </c>
      <c r="E69" s="111">
        <v>59.59616158940398</v>
      </c>
    </row>
    <row r="70" spans="1:5" ht="12.75">
      <c r="A70" s="109" t="s">
        <v>334</v>
      </c>
      <c r="B70" s="109" t="s">
        <v>335</v>
      </c>
      <c r="C70" s="109">
        <v>740000</v>
      </c>
      <c r="D70" s="109">
        <v>449951.02</v>
      </c>
      <c r="E70" s="109">
        <v>60.80419189189189</v>
      </c>
    </row>
    <row r="71" spans="1:5" ht="12.75">
      <c r="A71" s="112" t="s">
        <v>336</v>
      </c>
      <c r="B71" s="112" t="s">
        <v>337</v>
      </c>
      <c r="C71" s="112">
        <v>740000</v>
      </c>
      <c r="D71" s="112">
        <v>449951.02</v>
      </c>
      <c r="E71" s="112">
        <v>60.80419189189189</v>
      </c>
    </row>
    <row r="72" spans="1:5" ht="12.75">
      <c r="A72" s="102" t="s">
        <v>114</v>
      </c>
      <c r="B72" s="102" t="s">
        <v>115</v>
      </c>
      <c r="C72" s="102">
        <v>740000</v>
      </c>
      <c r="D72" s="102">
        <v>449951.02</v>
      </c>
      <c r="E72" s="102">
        <v>60.80419189189189</v>
      </c>
    </row>
    <row r="73" spans="1:5" ht="12.75">
      <c r="A73" t="s">
        <v>129</v>
      </c>
      <c r="B73" t="s">
        <v>130</v>
      </c>
      <c r="C73" s="102">
        <v>740000</v>
      </c>
      <c r="D73" s="102">
        <v>449951.02</v>
      </c>
      <c r="E73" s="102">
        <v>60.80419189189189</v>
      </c>
    </row>
    <row r="74" spans="1:5" ht="12.75">
      <c r="A74" t="s">
        <v>131</v>
      </c>
      <c r="B74" t="s">
        <v>132</v>
      </c>
      <c r="C74" s="102">
        <v>28000</v>
      </c>
      <c r="D74" s="102">
        <v>5362</v>
      </c>
      <c r="E74" s="102">
        <v>19.15</v>
      </c>
    </row>
    <row r="75" spans="1:5" ht="12.75">
      <c r="A75" t="s">
        <v>133</v>
      </c>
      <c r="B75" t="s">
        <v>134</v>
      </c>
      <c r="C75" s="102">
        <v>0</v>
      </c>
      <c r="D75" s="102">
        <v>2112</v>
      </c>
      <c r="E75" s="102">
        <v>0</v>
      </c>
    </row>
    <row r="76" spans="1:5" ht="12.75">
      <c r="A76" t="s">
        <v>135</v>
      </c>
      <c r="B76" t="s">
        <v>136</v>
      </c>
      <c r="C76" s="102">
        <v>0</v>
      </c>
      <c r="D76" s="102">
        <v>1500</v>
      </c>
      <c r="E76" s="102">
        <v>0</v>
      </c>
    </row>
    <row r="77" spans="1:5" ht="12.75">
      <c r="A77" t="s">
        <v>137</v>
      </c>
      <c r="B77" t="s">
        <v>138</v>
      </c>
      <c r="C77" s="102">
        <v>0</v>
      </c>
      <c r="D77" s="102">
        <v>1750</v>
      </c>
      <c r="E77" s="102">
        <v>0</v>
      </c>
    </row>
    <row r="78" spans="1:5" ht="12.75">
      <c r="A78" t="s">
        <v>139</v>
      </c>
      <c r="B78" t="s">
        <v>140</v>
      </c>
      <c r="C78" s="102">
        <v>99500</v>
      </c>
      <c r="D78" s="102">
        <v>58261.5</v>
      </c>
      <c r="E78" s="102">
        <v>58.554271356783914</v>
      </c>
    </row>
    <row r="79" spans="1:5" ht="12.75">
      <c r="A79" t="s">
        <v>141</v>
      </c>
      <c r="B79" t="s">
        <v>142</v>
      </c>
      <c r="C79" s="102">
        <v>0</v>
      </c>
      <c r="D79" s="102">
        <v>15591.74</v>
      </c>
      <c r="E79" s="102">
        <v>0</v>
      </c>
    </row>
    <row r="80" spans="1:5" ht="12.75">
      <c r="A80" t="s">
        <v>143</v>
      </c>
      <c r="B80" t="s">
        <v>144</v>
      </c>
      <c r="C80" s="102">
        <v>0</v>
      </c>
      <c r="D80" s="102">
        <v>0</v>
      </c>
      <c r="E80" s="102">
        <v>0</v>
      </c>
    </row>
    <row r="81" spans="1:5" ht="12.75">
      <c r="A81" t="s">
        <v>145</v>
      </c>
      <c r="B81" t="s">
        <v>146</v>
      </c>
      <c r="C81" s="102">
        <v>0</v>
      </c>
      <c r="D81" s="102">
        <v>40075.76</v>
      </c>
      <c r="E81" s="102">
        <v>0</v>
      </c>
    </row>
    <row r="82" spans="1:5" ht="12.75">
      <c r="A82" t="s">
        <v>147</v>
      </c>
      <c r="B82" t="s">
        <v>148</v>
      </c>
      <c r="C82" s="102">
        <v>0</v>
      </c>
      <c r="D82" s="102">
        <v>185</v>
      </c>
      <c r="E82" s="102">
        <v>0</v>
      </c>
    </row>
    <row r="83" spans="1:5" ht="12.75">
      <c r="A83" t="s">
        <v>149</v>
      </c>
      <c r="B83" t="s">
        <v>150</v>
      </c>
      <c r="C83" s="102">
        <v>0</v>
      </c>
      <c r="D83" s="102">
        <v>2409</v>
      </c>
      <c r="E83" s="102">
        <v>0</v>
      </c>
    </row>
    <row r="84" spans="1:5" ht="12.75">
      <c r="A84" t="s">
        <v>151</v>
      </c>
      <c r="B84" t="s">
        <v>152</v>
      </c>
      <c r="C84" s="102">
        <v>516000</v>
      </c>
      <c r="D84" s="102">
        <v>265728.47</v>
      </c>
      <c r="E84" s="102">
        <v>51.49776550387596</v>
      </c>
    </row>
    <row r="85" spans="1:5" ht="12.75">
      <c r="A85" t="s">
        <v>153</v>
      </c>
      <c r="B85" t="s">
        <v>154</v>
      </c>
      <c r="C85" s="102">
        <v>0</v>
      </c>
      <c r="D85" s="102">
        <v>27750.82</v>
      </c>
      <c r="E85" s="102">
        <v>0</v>
      </c>
    </row>
    <row r="86" spans="1:5" ht="12.75">
      <c r="A86" t="s">
        <v>155</v>
      </c>
      <c r="B86" t="s">
        <v>156</v>
      </c>
      <c r="C86" s="102">
        <v>0</v>
      </c>
      <c r="D86" s="102">
        <v>837.5</v>
      </c>
      <c r="E86" s="102">
        <v>0</v>
      </c>
    </row>
    <row r="87" spans="1:5" ht="12.75">
      <c r="A87" t="s">
        <v>157</v>
      </c>
      <c r="B87" t="s">
        <v>158</v>
      </c>
      <c r="C87" s="102">
        <v>0</v>
      </c>
      <c r="D87" s="102">
        <v>3255</v>
      </c>
      <c r="E87" s="102">
        <v>0</v>
      </c>
    </row>
    <row r="88" spans="1:5" ht="12.75">
      <c r="A88" t="s">
        <v>159</v>
      </c>
      <c r="B88" t="s">
        <v>160</v>
      </c>
      <c r="C88" s="102">
        <v>0</v>
      </c>
      <c r="D88" s="102">
        <v>7344.8</v>
      </c>
      <c r="E88" s="102">
        <v>0</v>
      </c>
    </row>
    <row r="89" spans="1:5" ht="12.75">
      <c r="A89" t="s">
        <v>161</v>
      </c>
      <c r="B89" t="s">
        <v>162</v>
      </c>
      <c r="C89" s="102">
        <v>0</v>
      </c>
      <c r="D89" s="102">
        <v>20937.5</v>
      </c>
      <c r="E89" s="102">
        <v>0</v>
      </c>
    </row>
    <row r="90" spans="1:5" ht="12.75">
      <c r="A90" t="s">
        <v>163</v>
      </c>
      <c r="B90" t="s">
        <v>164</v>
      </c>
      <c r="C90" s="102">
        <v>0</v>
      </c>
      <c r="D90" s="102">
        <v>0</v>
      </c>
      <c r="E90" s="102">
        <v>0</v>
      </c>
    </row>
    <row r="91" spans="1:5" ht="12.75">
      <c r="A91" t="s">
        <v>165</v>
      </c>
      <c r="B91" t="s">
        <v>166</v>
      </c>
      <c r="C91" s="102">
        <v>0</v>
      </c>
      <c r="D91" s="102">
        <v>148383.7</v>
      </c>
      <c r="E91" s="102">
        <v>0</v>
      </c>
    </row>
    <row r="92" spans="1:5" ht="12.75">
      <c r="A92" t="s">
        <v>167</v>
      </c>
      <c r="B92" t="s">
        <v>168</v>
      </c>
      <c r="C92" s="102">
        <v>0</v>
      </c>
      <c r="D92" s="102">
        <v>27723.44</v>
      </c>
      <c r="E92" s="102">
        <v>0</v>
      </c>
    </row>
    <row r="93" spans="1:5" ht="12.75">
      <c r="A93" t="s">
        <v>169</v>
      </c>
      <c r="B93" t="s">
        <v>170</v>
      </c>
      <c r="C93" s="102">
        <v>0</v>
      </c>
      <c r="D93" s="102">
        <v>29495.71</v>
      </c>
      <c r="E93" s="102">
        <v>0</v>
      </c>
    </row>
    <row r="94" spans="1:5" ht="12.75">
      <c r="A94" t="s">
        <v>171</v>
      </c>
      <c r="B94" t="s">
        <v>172</v>
      </c>
      <c r="C94" s="102">
        <v>96500</v>
      </c>
      <c r="D94" s="102">
        <v>120599.05</v>
      </c>
      <c r="E94" s="102">
        <v>124.97310880829016</v>
      </c>
    </row>
    <row r="95" spans="1:5" ht="12.75">
      <c r="A95" t="s">
        <v>173</v>
      </c>
      <c r="B95" t="s">
        <v>174</v>
      </c>
      <c r="C95" s="102">
        <v>0</v>
      </c>
      <c r="D95" s="102">
        <v>73834.05</v>
      </c>
      <c r="E95" s="102">
        <v>0</v>
      </c>
    </row>
    <row r="96" spans="1:5" ht="12.75">
      <c r="A96" t="s">
        <v>175</v>
      </c>
      <c r="B96" t="s">
        <v>176</v>
      </c>
      <c r="C96" s="102">
        <v>0</v>
      </c>
      <c r="D96" s="102">
        <v>4275.35</v>
      </c>
      <c r="E96" s="102">
        <v>0</v>
      </c>
    </row>
    <row r="97" spans="1:5" ht="12.75">
      <c r="A97" t="s">
        <v>177</v>
      </c>
      <c r="B97" t="s">
        <v>178</v>
      </c>
      <c r="C97" s="102">
        <v>0</v>
      </c>
      <c r="D97" s="102">
        <v>13740.56</v>
      </c>
      <c r="E97" s="102">
        <v>0</v>
      </c>
    </row>
    <row r="98" spans="1:5" ht="12.75">
      <c r="A98" t="s">
        <v>179</v>
      </c>
      <c r="B98" t="s">
        <v>180</v>
      </c>
      <c r="C98" s="102">
        <v>0</v>
      </c>
      <c r="D98" s="102">
        <v>0</v>
      </c>
      <c r="E98" s="102">
        <v>0</v>
      </c>
    </row>
    <row r="99" spans="1:5" ht="12.75">
      <c r="A99" t="s">
        <v>181</v>
      </c>
      <c r="B99" t="s">
        <v>182</v>
      </c>
      <c r="C99" s="102">
        <v>0</v>
      </c>
      <c r="D99" s="102">
        <v>1522</v>
      </c>
      <c r="E99" s="102">
        <v>0</v>
      </c>
    </row>
    <row r="100" spans="1:5" ht="12.75">
      <c r="A100" t="s">
        <v>183</v>
      </c>
      <c r="B100" t="s">
        <v>184</v>
      </c>
      <c r="C100" s="102">
        <v>0</v>
      </c>
      <c r="D100" s="102">
        <v>27227.09</v>
      </c>
      <c r="E100" s="102">
        <v>0</v>
      </c>
    </row>
    <row r="101" spans="1:5" ht="12.75">
      <c r="A101" t="s">
        <v>185</v>
      </c>
      <c r="B101" t="s">
        <v>172</v>
      </c>
      <c r="C101" s="102">
        <v>0</v>
      </c>
      <c r="D101" s="102">
        <v>0</v>
      </c>
      <c r="E101" s="102">
        <v>0</v>
      </c>
    </row>
    <row r="102" spans="1:5" ht="12.75">
      <c r="A102" s="109" t="s">
        <v>350</v>
      </c>
      <c r="B102" s="109" t="s">
        <v>351</v>
      </c>
      <c r="C102" s="109">
        <v>15000</v>
      </c>
      <c r="D102" s="109">
        <v>0</v>
      </c>
      <c r="E102" s="109">
        <v>0</v>
      </c>
    </row>
    <row r="103" spans="1:5" ht="12.75">
      <c r="A103" s="112" t="s">
        <v>352</v>
      </c>
      <c r="B103" s="112" t="s">
        <v>353</v>
      </c>
      <c r="C103" s="112">
        <v>15000</v>
      </c>
      <c r="D103" s="112">
        <v>0</v>
      </c>
      <c r="E103" s="112">
        <v>0</v>
      </c>
    </row>
    <row r="104" spans="1:5" ht="12.75">
      <c r="A104" s="102" t="s">
        <v>114</v>
      </c>
      <c r="B104" s="102" t="s">
        <v>115</v>
      </c>
      <c r="C104" s="102">
        <v>15000</v>
      </c>
      <c r="D104" s="102">
        <v>0</v>
      </c>
      <c r="E104" s="102">
        <v>0</v>
      </c>
    </row>
    <row r="105" spans="1:5" ht="12.75">
      <c r="A105" t="s">
        <v>129</v>
      </c>
      <c r="B105" t="s">
        <v>130</v>
      </c>
      <c r="C105" s="102">
        <v>15000</v>
      </c>
      <c r="D105" s="102">
        <v>0</v>
      </c>
      <c r="E105" s="102">
        <v>0</v>
      </c>
    </row>
    <row r="106" spans="1:5" ht="12.75">
      <c r="A106" t="s">
        <v>171</v>
      </c>
      <c r="B106" t="s">
        <v>172</v>
      </c>
      <c r="C106" s="102">
        <v>15000</v>
      </c>
      <c r="D106" s="102">
        <v>0</v>
      </c>
      <c r="E106" s="102">
        <v>0</v>
      </c>
    </row>
    <row r="107" spans="1:5" ht="12.75">
      <c r="A107" t="s">
        <v>173</v>
      </c>
      <c r="B107" t="s">
        <v>174</v>
      </c>
      <c r="C107" s="102">
        <v>0</v>
      </c>
      <c r="D107" s="102">
        <v>0</v>
      </c>
      <c r="E107" s="102">
        <v>0</v>
      </c>
    </row>
    <row r="108" spans="1:5" ht="12.75">
      <c r="A108" s="112" t="s">
        <v>356</v>
      </c>
      <c r="B108" s="112" t="s">
        <v>357</v>
      </c>
      <c r="C108" s="112">
        <v>0</v>
      </c>
      <c r="D108" s="112">
        <v>0</v>
      </c>
      <c r="E108" s="112">
        <v>0</v>
      </c>
    </row>
    <row r="109" spans="1:5" ht="12.75">
      <c r="A109" s="102" t="s">
        <v>114</v>
      </c>
      <c r="B109" s="102" t="s">
        <v>115</v>
      </c>
      <c r="C109" s="102">
        <v>0</v>
      </c>
      <c r="D109" s="102">
        <v>0</v>
      </c>
      <c r="E109" s="102">
        <v>0</v>
      </c>
    </row>
    <row r="110" spans="1:5" ht="12.75">
      <c r="A110" t="s">
        <v>129</v>
      </c>
      <c r="B110" t="s">
        <v>130</v>
      </c>
      <c r="C110" s="102">
        <v>0</v>
      </c>
      <c r="D110" s="102">
        <v>0</v>
      </c>
      <c r="E110" s="102">
        <v>0</v>
      </c>
    </row>
    <row r="111" spans="1:5" ht="12.75">
      <c r="A111" t="s">
        <v>552</v>
      </c>
      <c r="B111" t="s">
        <v>553</v>
      </c>
      <c r="C111" s="102">
        <v>0</v>
      </c>
      <c r="D111" s="102">
        <v>0</v>
      </c>
      <c r="E111" s="102">
        <v>0</v>
      </c>
    </row>
    <row r="112" spans="1:5" ht="12.75">
      <c r="A112" t="s">
        <v>554</v>
      </c>
      <c r="B112" t="s">
        <v>553</v>
      </c>
      <c r="C112" s="102">
        <v>0</v>
      </c>
      <c r="D112" s="102">
        <v>0</v>
      </c>
      <c r="E112" s="102">
        <v>0</v>
      </c>
    </row>
    <row r="113" spans="1:5" ht="12.75">
      <c r="A113" s="111" t="s">
        <v>555</v>
      </c>
      <c r="B113" s="111" t="s">
        <v>556</v>
      </c>
      <c r="C113" s="111">
        <v>518445</v>
      </c>
      <c r="D113" s="111">
        <v>219034.6</v>
      </c>
      <c r="E113" s="111">
        <v>42.24837735921843</v>
      </c>
    </row>
    <row r="114" spans="1:5" ht="12.75">
      <c r="A114" s="109" t="s">
        <v>334</v>
      </c>
      <c r="B114" s="109" t="s">
        <v>335</v>
      </c>
      <c r="C114" s="109">
        <v>518445</v>
      </c>
      <c r="D114" s="109">
        <v>219034.6</v>
      </c>
      <c r="E114" s="109">
        <v>42.24837735921843</v>
      </c>
    </row>
    <row r="115" spans="1:5" ht="12.75">
      <c r="A115" s="112" t="s">
        <v>336</v>
      </c>
      <c r="B115" s="112" t="s">
        <v>337</v>
      </c>
      <c r="C115" s="112">
        <v>518445</v>
      </c>
      <c r="D115" s="112">
        <v>219034.6</v>
      </c>
      <c r="E115" s="112">
        <v>42.24837735921843</v>
      </c>
    </row>
    <row r="116" spans="1:5" ht="12.75">
      <c r="A116" s="102" t="s">
        <v>114</v>
      </c>
      <c r="B116" s="102" t="s">
        <v>115</v>
      </c>
      <c r="C116" s="102">
        <v>74000</v>
      </c>
      <c r="D116" s="102">
        <v>27327.22</v>
      </c>
      <c r="E116" s="102">
        <v>36.92867567567568</v>
      </c>
    </row>
    <row r="117" spans="1:5" ht="12.75">
      <c r="A117" t="s">
        <v>186</v>
      </c>
      <c r="B117" t="s">
        <v>187</v>
      </c>
      <c r="C117" s="102">
        <v>74000</v>
      </c>
      <c r="D117" s="102">
        <v>27327.22</v>
      </c>
      <c r="E117" s="102">
        <v>36.92867567567568</v>
      </c>
    </row>
    <row r="118" spans="1:5" ht="12.75">
      <c r="A118" t="s">
        <v>188</v>
      </c>
      <c r="B118" t="s">
        <v>189</v>
      </c>
      <c r="C118" s="102">
        <v>54000</v>
      </c>
      <c r="D118" s="102">
        <v>17558.69</v>
      </c>
      <c r="E118" s="102">
        <v>32.516092592592585</v>
      </c>
    </row>
    <row r="119" spans="1:5" ht="12.75">
      <c r="A119" t="s">
        <v>190</v>
      </c>
      <c r="B119" t="s">
        <v>191</v>
      </c>
      <c r="C119" s="102">
        <v>0</v>
      </c>
      <c r="D119" s="102">
        <v>17558.69</v>
      </c>
      <c r="E119" s="102">
        <v>0</v>
      </c>
    </row>
    <row r="120" spans="1:5" ht="12.75">
      <c r="A120" t="s">
        <v>192</v>
      </c>
      <c r="B120" t="s">
        <v>193</v>
      </c>
      <c r="C120" s="102">
        <v>20000</v>
      </c>
      <c r="D120" s="102">
        <v>9768.53</v>
      </c>
      <c r="E120" s="102">
        <v>48.842650000000006</v>
      </c>
    </row>
    <row r="121" spans="1:5" ht="12.75">
      <c r="A121" t="s">
        <v>194</v>
      </c>
      <c r="B121" t="s">
        <v>195</v>
      </c>
      <c r="C121" s="102">
        <v>0</v>
      </c>
      <c r="D121" s="102">
        <v>9768.53</v>
      </c>
      <c r="E121" s="102">
        <v>0</v>
      </c>
    </row>
    <row r="122" spans="1:5" ht="12.75">
      <c r="A122" t="s">
        <v>557</v>
      </c>
      <c r="B122" t="s">
        <v>558</v>
      </c>
      <c r="C122" s="102">
        <v>0</v>
      </c>
      <c r="D122" s="102">
        <v>0</v>
      </c>
      <c r="E122" s="102">
        <v>0</v>
      </c>
    </row>
    <row r="123" spans="1:5" ht="12.75">
      <c r="A123" t="s">
        <v>559</v>
      </c>
      <c r="B123" t="s">
        <v>196</v>
      </c>
      <c r="C123" s="102">
        <v>0</v>
      </c>
      <c r="D123" s="102">
        <v>0</v>
      </c>
      <c r="E123" s="102">
        <v>0</v>
      </c>
    </row>
    <row r="124" spans="1:5" ht="12.75">
      <c r="A124" s="102" t="s">
        <v>270</v>
      </c>
      <c r="B124" s="102" t="s">
        <v>271</v>
      </c>
      <c r="C124" s="102">
        <v>444445</v>
      </c>
      <c r="D124" s="102">
        <v>191707.38</v>
      </c>
      <c r="E124" s="102">
        <v>43.13410658236677</v>
      </c>
    </row>
    <row r="125" spans="1:5" ht="12.75">
      <c r="A125" t="s">
        <v>272</v>
      </c>
      <c r="B125" t="s">
        <v>273</v>
      </c>
      <c r="C125" s="102">
        <v>444445</v>
      </c>
      <c r="D125" s="102">
        <v>191707.38</v>
      </c>
      <c r="E125" s="102">
        <v>43.13410658236677</v>
      </c>
    </row>
    <row r="126" spans="1:5" ht="12.75">
      <c r="A126" t="s">
        <v>274</v>
      </c>
      <c r="B126" t="s">
        <v>275</v>
      </c>
      <c r="C126" s="102">
        <v>444445</v>
      </c>
      <c r="D126" s="102">
        <v>185185.2</v>
      </c>
      <c r="E126" s="102">
        <v>41.6666179167276</v>
      </c>
    </row>
    <row r="127" spans="1:5" ht="12.75">
      <c r="A127" t="s">
        <v>276</v>
      </c>
      <c r="B127" t="s">
        <v>277</v>
      </c>
      <c r="C127" s="102">
        <v>0</v>
      </c>
      <c r="D127" s="102">
        <v>185185.2</v>
      </c>
      <c r="E127" s="102">
        <v>0</v>
      </c>
    </row>
    <row r="128" spans="1:5" ht="12.75">
      <c r="A128" t="s">
        <v>278</v>
      </c>
      <c r="B128" t="s">
        <v>279</v>
      </c>
      <c r="C128" s="102">
        <v>0</v>
      </c>
      <c r="D128" s="102">
        <v>6522.18</v>
      </c>
      <c r="E128" s="102">
        <v>0</v>
      </c>
    </row>
    <row r="129" spans="1:5" ht="12.75">
      <c r="A129" t="s">
        <v>280</v>
      </c>
      <c r="B129" t="s">
        <v>281</v>
      </c>
      <c r="C129" s="102">
        <v>0</v>
      </c>
      <c r="D129" s="102">
        <v>6522.18</v>
      </c>
      <c r="E129" s="102">
        <v>0</v>
      </c>
    </row>
    <row r="130" spans="1:5" ht="12.75">
      <c r="A130" s="109" t="s">
        <v>366</v>
      </c>
      <c r="B130" s="109" t="s">
        <v>367</v>
      </c>
      <c r="C130" s="109">
        <v>0</v>
      </c>
      <c r="D130" s="109">
        <v>0</v>
      </c>
      <c r="E130" s="109">
        <v>0</v>
      </c>
    </row>
    <row r="131" spans="1:5" ht="12.75">
      <c r="A131" s="112" t="s">
        <v>368</v>
      </c>
      <c r="B131" s="112" t="s">
        <v>369</v>
      </c>
      <c r="C131" s="112">
        <v>0</v>
      </c>
      <c r="D131" s="112">
        <v>0</v>
      </c>
      <c r="E131" s="112">
        <v>0</v>
      </c>
    </row>
    <row r="132" spans="1:5" ht="12.75">
      <c r="A132" s="102" t="s">
        <v>270</v>
      </c>
      <c r="B132" s="102" t="s">
        <v>271</v>
      </c>
      <c r="C132" s="102">
        <v>0</v>
      </c>
      <c r="D132" s="102">
        <v>0</v>
      </c>
      <c r="E132" s="102">
        <v>0</v>
      </c>
    </row>
    <row r="133" spans="1:5" ht="12.75">
      <c r="A133" t="s">
        <v>272</v>
      </c>
      <c r="B133" t="s">
        <v>273</v>
      </c>
      <c r="C133" s="102">
        <v>0</v>
      </c>
      <c r="D133" s="102">
        <v>0</v>
      </c>
      <c r="E133" s="102">
        <v>0</v>
      </c>
    </row>
    <row r="134" spans="1:5" ht="12.75">
      <c r="A134" t="s">
        <v>274</v>
      </c>
      <c r="B134" t="s">
        <v>275</v>
      </c>
      <c r="C134" s="102">
        <v>0</v>
      </c>
      <c r="D134" s="102">
        <v>0</v>
      </c>
      <c r="E134" s="102">
        <v>0</v>
      </c>
    </row>
    <row r="135" spans="1:5" ht="12.75">
      <c r="A135" t="s">
        <v>276</v>
      </c>
      <c r="B135" t="s">
        <v>277</v>
      </c>
      <c r="C135" s="102">
        <v>0</v>
      </c>
      <c r="D135" s="102">
        <v>0</v>
      </c>
      <c r="E135" s="102">
        <v>0</v>
      </c>
    </row>
    <row r="136" spans="1:5" ht="12.75">
      <c r="A136" s="111" t="s">
        <v>560</v>
      </c>
      <c r="B136" s="111" t="s">
        <v>561</v>
      </c>
      <c r="C136" s="111">
        <v>50000</v>
      </c>
      <c r="D136" s="111">
        <v>20000</v>
      </c>
      <c r="E136" s="111">
        <v>40</v>
      </c>
    </row>
    <row r="137" spans="1:5" ht="12.75">
      <c r="A137" s="109" t="s">
        <v>334</v>
      </c>
      <c r="B137" s="109" t="s">
        <v>335</v>
      </c>
      <c r="C137" s="109">
        <v>50000</v>
      </c>
      <c r="D137" s="109">
        <v>20000</v>
      </c>
      <c r="E137" s="109">
        <v>40</v>
      </c>
    </row>
    <row r="138" spans="1:5" ht="12.75">
      <c r="A138" s="112" t="s">
        <v>336</v>
      </c>
      <c r="B138" s="112" t="s">
        <v>337</v>
      </c>
      <c r="C138" s="112">
        <v>50000</v>
      </c>
      <c r="D138" s="112">
        <v>20000</v>
      </c>
      <c r="E138" s="112">
        <v>40</v>
      </c>
    </row>
    <row r="139" spans="1:5" ht="12.75">
      <c r="A139" s="102" t="s">
        <v>114</v>
      </c>
      <c r="B139" s="102" t="s">
        <v>115</v>
      </c>
      <c r="C139" s="102">
        <v>50000</v>
      </c>
      <c r="D139" s="102">
        <v>20000</v>
      </c>
      <c r="E139" s="102">
        <v>40</v>
      </c>
    </row>
    <row r="140" spans="1:5" ht="12.75">
      <c r="A140" t="s">
        <v>129</v>
      </c>
      <c r="B140" t="s">
        <v>130</v>
      </c>
      <c r="C140" s="102">
        <v>50000</v>
      </c>
      <c r="D140" s="102">
        <v>20000</v>
      </c>
      <c r="E140" s="102">
        <v>40</v>
      </c>
    </row>
    <row r="141" spans="1:5" ht="12.75">
      <c r="A141" t="s">
        <v>171</v>
      </c>
      <c r="B141" t="s">
        <v>172</v>
      </c>
      <c r="C141" s="102">
        <v>50000</v>
      </c>
      <c r="D141" s="102">
        <v>20000</v>
      </c>
      <c r="E141" s="102">
        <v>40</v>
      </c>
    </row>
    <row r="142" spans="1:5" ht="12.75">
      <c r="A142" t="s">
        <v>185</v>
      </c>
      <c r="B142" t="s">
        <v>172</v>
      </c>
      <c r="C142" s="102">
        <v>0</v>
      </c>
      <c r="D142" s="102">
        <v>20000</v>
      </c>
      <c r="E142" s="102">
        <v>0</v>
      </c>
    </row>
    <row r="143" spans="1:5" ht="12.75">
      <c r="A143" s="111" t="s">
        <v>562</v>
      </c>
      <c r="B143" s="111" t="s">
        <v>563</v>
      </c>
      <c r="C143" s="111">
        <v>43000</v>
      </c>
      <c r="D143" s="111">
        <v>8665</v>
      </c>
      <c r="E143" s="111">
        <v>20.151162790697676</v>
      </c>
    </row>
    <row r="144" spans="1:5" ht="12.75">
      <c r="A144" s="109" t="s">
        <v>334</v>
      </c>
      <c r="B144" s="109" t="s">
        <v>335</v>
      </c>
      <c r="C144" s="109">
        <v>43000</v>
      </c>
      <c r="D144" s="109">
        <v>8665</v>
      </c>
      <c r="E144" s="109">
        <v>20.151162790697676</v>
      </c>
    </row>
    <row r="145" spans="1:5" ht="12.75">
      <c r="A145" s="112" t="s">
        <v>336</v>
      </c>
      <c r="B145" s="112" t="s">
        <v>337</v>
      </c>
      <c r="C145" s="112">
        <v>43000</v>
      </c>
      <c r="D145" s="112">
        <v>8665</v>
      </c>
      <c r="E145" s="112">
        <v>20.151162790697676</v>
      </c>
    </row>
    <row r="146" spans="1:5" ht="12.75">
      <c r="A146" s="102" t="s">
        <v>235</v>
      </c>
      <c r="B146" s="102" t="s">
        <v>236</v>
      </c>
      <c r="C146" s="102">
        <v>43000</v>
      </c>
      <c r="D146" s="102">
        <v>8665</v>
      </c>
      <c r="E146" s="102">
        <v>20.151162790697676</v>
      </c>
    </row>
    <row r="147" spans="1:5" ht="12.75">
      <c r="A147" t="s">
        <v>237</v>
      </c>
      <c r="B147" t="s">
        <v>238</v>
      </c>
      <c r="C147" s="102">
        <v>5000</v>
      </c>
      <c r="D147" s="102">
        <v>0</v>
      </c>
      <c r="E147" s="102">
        <v>0</v>
      </c>
    </row>
    <row r="148" spans="1:5" ht="12.75">
      <c r="A148" t="s">
        <v>241</v>
      </c>
      <c r="B148" t="s">
        <v>242</v>
      </c>
      <c r="C148" s="102">
        <v>5000</v>
      </c>
      <c r="D148" s="102">
        <v>0</v>
      </c>
      <c r="E148" s="102">
        <v>0</v>
      </c>
    </row>
    <row r="149" spans="1:5" ht="12.75">
      <c r="A149" t="s">
        <v>564</v>
      </c>
      <c r="B149" t="s">
        <v>565</v>
      </c>
      <c r="C149" s="102">
        <v>0</v>
      </c>
      <c r="D149" s="102">
        <v>0</v>
      </c>
      <c r="E149" s="102">
        <v>0</v>
      </c>
    </row>
    <row r="150" spans="1:5" ht="12.75">
      <c r="A150" t="s">
        <v>243</v>
      </c>
      <c r="B150" t="s">
        <v>244</v>
      </c>
      <c r="C150" s="102">
        <v>38000</v>
      </c>
      <c r="D150" s="102">
        <v>8665</v>
      </c>
      <c r="E150" s="102">
        <v>22.80263157894737</v>
      </c>
    </row>
    <row r="151" spans="1:5" ht="12.75">
      <c r="A151" t="s">
        <v>253</v>
      </c>
      <c r="B151" t="s">
        <v>254</v>
      </c>
      <c r="C151" s="102">
        <v>18000</v>
      </c>
      <c r="D151" s="102">
        <v>8665</v>
      </c>
      <c r="E151" s="102">
        <v>48.138888888888886</v>
      </c>
    </row>
    <row r="152" spans="1:5" ht="12.75">
      <c r="A152" t="s">
        <v>255</v>
      </c>
      <c r="B152" t="s">
        <v>256</v>
      </c>
      <c r="C152" s="102">
        <v>0</v>
      </c>
      <c r="D152" s="102">
        <v>3575</v>
      </c>
      <c r="E152" s="102">
        <v>0</v>
      </c>
    </row>
    <row r="153" spans="1:5" ht="12.75">
      <c r="A153" t="s">
        <v>257</v>
      </c>
      <c r="B153" t="s">
        <v>258</v>
      </c>
      <c r="C153" s="102">
        <v>0</v>
      </c>
      <c r="D153" s="102">
        <v>5090</v>
      </c>
      <c r="E153" s="102">
        <v>0</v>
      </c>
    </row>
    <row r="154" spans="1:5" ht="12.75">
      <c r="A154" t="s">
        <v>566</v>
      </c>
      <c r="B154" t="s">
        <v>567</v>
      </c>
      <c r="C154" s="102">
        <v>0</v>
      </c>
      <c r="D154" s="102">
        <v>0</v>
      </c>
      <c r="E154" s="102">
        <v>0</v>
      </c>
    </row>
    <row r="155" spans="1:5" ht="12.75">
      <c r="A155" t="s">
        <v>261</v>
      </c>
      <c r="B155" t="s">
        <v>262</v>
      </c>
      <c r="C155" s="102">
        <v>20000</v>
      </c>
      <c r="D155" s="102">
        <v>0</v>
      </c>
      <c r="E155" s="102">
        <v>0</v>
      </c>
    </row>
    <row r="156" spans="1:5" ht="12.75">
      <c r="A156" t="s">
        <v>568</v>
      </c>
      <c r="B156" t="s">
        <v>569</v>
      </c>
      <c r="C156" s="102">
        <v>0</v>
      </c>
      <c r="D156" s="102">
        <v>0</v>
      </c>
      <c r="E156" s="102">
        <v>0</v>
      </c>
    </row>
    <row r="157" spans="1:5" ht="12.75">
      <c r="A157" s="107" t="s">
        <v>509</v>
      </c>
      <c r="B157" s="107" t="s">
        <v>510</v>
      </c>
      <c r="C157" s="107">
        <v>1032000</v>
      </c>
      <c r="D157" s="107">
        <v>415671.35</v>
      </c>
      <c r="E157" s="107">
        <v>40.27823158914728</v>
      </c>
    </row>
    <row r="158" spans="1:5" ht="12.75">
      <c r="A158" s="111" t="s">
        <v>570</v>
      </c>
      <c r="B158" s="111" t="s">
        <v>510</v>
      </c>
      <c r="C158" s="111">
        <v>1032000</v>
      </c>
      <c r="D158" s="111">
        <v>415671.35</v>
      </c>
      <c r="E158" s="111">
        <v>40.27823158914728</v>
      </c>
    </row>
    <row r="159" spans="1:5" ht="12.75">
      <c r="A159" s="111" t="s">
        <v>571</v>
      </c>
      <c r="B159" s="111" t="s">
        <v>572</v>
      </c>
      <c r="C159" s="111">
        <v>1012000</v>
      </c>
      <c r="D159" s="111">
        <v>415671.35</v>
      </c>
      <c r="E159" s="111">
        <v>41.074244071146246</v>
      </c>
    </row>
    <row r="160" spans="1:5" ht="12.75">
      <c r="A160" s="109" t="s">
        <v>334</v>
      </c>
      <c r="B160" s="109" t="s">
        <v>335</v>
      </c>
      <c r="C160" s="109">
        <v>400000</v>
      </c>
      <c r="D160" s="109">
        <v>135551.35</v>
      </c>
      <c r="E160" s="109">
        <v>33.8878375</v>
      </c>
    </row>
    <row r="161" spans="1:5" ht="12.75">
      <c r="A161" s="112" t="s">
        <v>336</v>
      </c>
      <c r="B161" s="112" t="s">
        <v>337</v>
      </c>
      <c r="C161" s="112">
        <v>400000</v>
      </c>
      <c r="D161" s="112">
        <v>135551.35</v>
      </c>
      <c r="E161" s="112">
        <v>33.8878375</v>
      </c>
    </row>
    <row r="162" spans="1:5" ht="12.75">
      <c r="A162" s="102" t="s">
        <v>114</v>
      </c>
      <c r="B162" s="102" t="s">
        <v>115</v>
      </c>
      <c r="C162" s="102">
        <v>400000</v>
      </c>
      <c r="D162" s="102">
        <v>135551.35</v>
      </c>
      <c r="E162" s="102">
        <v>33.8878375</v>
      </c>
    </row>
    <row r="163" spans="1:5" ht="12.75">
      <c r="A163" t="s">
        <v>206</v>
      </c>
      <c r="B163" t="s">
        <v>207</v>
      </c>
      <c r="C163" s="102">
        <v>400000</v>
      </c>
      <c r="D163" s="102">
        <v>135551.35</v>
      </c>
      <c r="E163" s="102">
        <v>33.8878375</v>
      </c>
    </row>
    <row r="164" spans="1:5" ht="12.75">
      <c r="A164" t="s">
        <v>208</v>
      </c>
      <c r="B164" t="s">
        <v>209</v>
      </c>
      <c r="C164" s="102">
        <v>400000</v>
      </c>
      <c r="D164" s="102">
        <v>135551.35</v>
      </c>
      <c r="E164" s="102">
        <v>33.8878375</v>
      </c>
    </row>
    <row r="165" spans="1:5" ht="12.75">
      <c r="A165" t="s">
        <v>210</v>
      </c>
      <c r="B165" t="s">
        <v>211</v>
      </c>
      <c r="C165" s="102">
        <v>0</v>
      </c>
      <c r="D165" s="102">
        <v>135551.35</v>
      </c>
      <c r="E165" s="102">
        <v>0</v>
      </c>
    </row>
    <row r="166" spans="1:5" ht="12.75">
      <c r="A166" s="109" t="s">
        <v>350</v>
      </c>
      <c r="B166" s="109" t="s">
        <v>351</v>
      </c>
      <c r="C166" s="109">
        <v>612000</v>
      </c>
      <c r="D166" s="109">
        <v>280120</v>
      </c>
      <c r="E166" s="109">
        <v>45.77124183006536</v>
      </c>
    </row>
    <row r="167" spans="1:5" ht="12.75">
      <c r="A167" s="112" t="s">
        <v>352</v>
      </c>
      <c r="B167" s="112" t="s">
        <v>353</v>
      </c>
      <c r="C167" s="112">
        <v>612000</v>
      </c>
      <c r="D167" s="112">
        <v>280120</v>
      </c>
      <c r="E167" s="112">
        <v>45.77124183006536</v>
      </c>
    </row>
    <row r="168" spans="1:5" ht="12.75">
      <c r="A168" s="102" t="s">
        <v>114</v>
      </c>
      <c r="B168" s="102" t="s">
        <v>115</v>
      </c>
      <c r="C168" s="102">
        <v>612000</v>
      </c>
      <c r="D168" s="102">
        <v>280120</v>
      </c>
      <c r="E168" s="102">
        <v>45.77124183006536</v>
      </c>
    </row>
    <row r="169" spans="1:5" ht="12.75">
      <c r="A169" t="s">
        <v>206</v>
      </c>
      <c r="B169" t="s">
        <v>207</v>
      </c>
      <c r="C169" s="102">
        <v>612000</v>
      </c>
      <c r="D169" s="102">
        <v>280120</v>
      </c>
      <c r="E169" s="102">
        <v>45.77124183006536</v>
      </c>
    </row>
    <row r="170" spans="1:5" ht="12.75">
      <c r="A170" t="s">
        <v>208</v>
      </c>
      <c r="B170" t="s">
        <v>209</v>
      </c>
      <c r="C170" s="102">
        <v>612000</v>
      </c>
      <c r="D170" s="102">
        <v>280120</v>
      </c>
      <c r="E170" s="102">
        <v>45.77124183006536</v>
      </c>
    </row>
    <row r="171" spans="1:5" ht="12.75">
      <c r="A171" t="s">
        <v>210</v>
      </c>
      <c r="B171" t="s">
        <v>211</v>
      </c>
      <c r="C171" s="102">
        <v>0</v>
      </c>
      <c r="D171" s="102">
        <v>280120</v>
      </c>
      <c r="E171" s="102">
        <v>0</v>
      </c>
    </row>
    <row r="172" spans="1:5" ht="12.75">
      <c r="A172" s="111" t="s">
        <v>573</v>
      </c>
      <c r="B172" s="111" t="s">
        <v>574</v>
      </c>
      <c r="C172" s="111">
        <v>20000</v>
      </c>
      <c r="D172" s="111">
        <v>0</v>
      </c>
      <c r="E172" s="111">
        <v>0</v>
      </c>
    </row>
    <row r="173" spans="1:5" ht="12.75">
      <c r="A173" s="109" t="s">
        <v>334</v>
      </c>
      <c r="B173" s="109" t="s">
        <v>335</v>
      </c>
      <c r="C173" s="109">
        <v>20000</v>
      </c>
      <c r="D173" s="109">
        <v>0</v>
      </c>
      <c r="E173" s="109">
        <v>0</v>
      </c>
    </row>
    <row r="174" spans="1:5" ht="12.75">
      <c r="A174" s="112" t="s">
        <v>336</v>
      </c>
      <c r="B174" s="112" t="s">
        <v>337</v>
      </c>
      <c r="C174" s="112">
        <v>20000</v>
      </c>
      <c r="D174" s="112">
        <v>0</v>
      </c>
      <c r="E174" s="112">
        <v>0</v>
      </c>
    </row>
    <row r="175" spans="1:5" ht="12.75">
      <c r="A175" s="102" t="s">
        <v>114</v>
      </c>
      <c r="B175" s="102" t="s">
        <v>115</v>
      </c>
      <c r="C175" s="102">
        <v>10000</v>
      </c>
      <c r="D175" s="102">
        <v>0</v>
      </c>
      <c r="E175" s="102">
        <v>0</v>
      </c>
    </row>
    <row r="176" spans="1:5" ht="12.75">
      <c r="A176" t="s">
        <v>226</v>
      </c>
      <c r="B176" t="s">
        <v>227</v>
      </c>
      <c r="C176" s="102">
        <v>10000</v>
      </c>
      <c r="D176" s="102">
        <v>0</v>
      </c>
      <c r="E176" s="102">
        <v>0</v>
      </c>
    </row>
    <row r="177" spans="1:5" ht="12.75">
      <c r="A177" t="s">
        <v>228</v>
      </c>
      <c r="B177" t="s">
        <v>100</v>
      </c>
      <c r="C177" s="102">
        <v>10000</v>
      </c>
      <c r="D177" s="102">
        <v>0</v>
      </c>
      <c r="E177" s="102">
        <v>0</v>
      </c>
    </row>
    <row r="178" spans="1:5" ht="12.75">
      <c r="A178" t="s">
        <v>229</v>
      </c>
      <c r="B178" t="s">
        <v>230</v>
      </c>
      <c r="C178" s="102">
        <v>0</v>
      </c>
      <c r="D178" s="102">
        <v>0</v>
      </c>
      <c r="E178" s="102">
        <v>0</v>
      </c>
    </row>
    <row r="179" spans="1:5" ht="12.75">
      <c r="A179" s="102" t="s">
        <v>235</v>
      </c>
      <c r="B179" s="102" t="s">
        <v>236</v>
      </c>
      <c r="C179" s="102">
        <v>10000</v>
      </c>
      <c r="D179" s="102">
        <v>0</v>
      </c>
      <c r="E179" s="102">
        <v>0</v>
      </c>
    </row>
    <row r="180" spans="1:5" ht="12.75">
      <c r="A180" t="s">
        <v>243</v>
      </c>
      <c r="B180" t="s">
        <v>244</v>
      </c>
      <c r="C180" s="102">
        <v>10000</v>
      </c>
      <c r="D180" s="102">
        <v>0</v>
      </c>
      <c r="E180" s="102">
        <v>0</v>
      </c>
    </row>
    <row r="181" spans="1:5" ht="12.75">
      <c r="A181" t="s">
        <v>253</v>
      </c>
      <c r="B181" t="s">
        <v>254</v>
      </c>
      <c r="C181" s="102">
        <v>10000</v>
      </c>
      <c r="D181" s="102">
        <v>0</v>
      </c>
      <c r="E181" s="102">
        <v>0</v>
      </c>
    </row>
    <row r="182" spans="1:5" ht="12.75">
      <c r="A182" t="s">
        <v>259</v>
      </c>
      <c r="B182" t="s">
        <v>260</v>
      </c>
      <c r="C182" s="102">
        <v>0</v>
      </c>
      <c r="D182" s="102">
        <v>0</v>
      </c>
      <c r="E182" s="102">
        <v>0</v>
      </c>
    </row>
    <row r="183" spans="1:5" ht="12.75">
      <c r="A183" s="107" t="s">
        <v>511</v>
      </c>
      <c r="B183" s="107" t="s">
        <v>512</v>
      </c>
      <c r="C183" s="107">
        <v>4940000</v>
      </c>
      <c r="D183" s="107">
        <v>2095510.65</v>
      </c>
      <c r="E183" s="107">
        <v>42.41924392712551</v>
      </c>
    </row>
    <row r="184" spans="1:5" ht="12.75">
      <c r="A184" s="111" t="s">
        <v>575</v>
      </c>
      <c r="B184" s="111" t="s">
        <v>576</v>
      </c>
      <c r="C184" s="111">
        <v>3170000</v>
      </c>
      <c r="D184" s="111">
        <v>1615330.67</v>
      </c>
      <c r="E184" s="111">
        <v>50.956803470031545</v>
      </c>
    </row>
    <row r="185" spans="1:5" ht="12.75">
      <c r="A185" s="111" t="s">
        <v>577</v>
      </c>
      <c r="B185" s="111" t="s">
        <v>578</v>
      </c>
      <c r="C185" s="111">
        <v>260000</v>
      </c>
      <c r="D185" s="111">
        <v>44088.29</v>
      </c>
      <c r="E185" s="111">
        <v>16.957034615384618</v>
      </c>
    </row>
    <row r="186" spans="1:5" ht="12.75">
      <c r="A186" s="109" t="s">
        <v>334</v>
      </c>
      <c r="B186" s="109" t="s">
        <v>335</v>
      </c>
      <c r="C186" s="109">
        <v>10000</v>
      </c>
      <c r="D186" s="109">
        <v>138.29</v>
      </c>
      <c r="E186" s="109">
        <v>1.3829</v>
      </c>
    </row>
    <row r="187" spans="1:5" ht="12.75">
      <c r="A187" s="112" t="s">
        <v>336</v>
      </c>
      <c r="B187" s="112" t="s">
        <v>337</v>
      </c>
      <c r="C187" s="112">
        <v>10000</v>
      </c>
      <c r="D187" s="112">
        <v>138.29</v>
      </c>
      <c r="E187" s="112">
        <v>1.3829</v>
      </c>
    </row>
    <row r="188" spans="1:5" ht="12.75">
      <c r="A188" s="102" t="s">
        <v>114</v>
      </c>
      <c r="B188" s="102" t="s">
        <v>115</v>
      </c>
      <c r="C188" s="102">
        <v>10000</v>
      </c>
      <c r="D188" s="102">
        <v>138.29</v>
      </c>
      <c r="E188" s="102">
        <v>1.3829</v>
      </c>
    </row>
    <row r="189" spans="1:5" ht="12.75">
      <c r="A189" t="s">
        <v>129</v>
      </c>
      <c r="B189" t="s">
        <v>130</v>
      </c>
      <c r="C189" s="102">
        <v>10000</v>
      </c>
      <c r="D189" s="102">
        <v>138.29</v>
      </c>
      <c r="E189" s="102">
        <v>1.3829</v>
      </c>
    </row>
    <row r="190" spans="1:5" ht="12.75">
      <c r="A190" t="s">
        <v>151</v>
      </c>
      <c r="B190" t="s">
        <v>152</v>
      </c>
      <c r="C190" s="102">
        <v>10000</v>
      </c>
      <c r="D190" s="102">
        <v>138.29</v>
      </c>
      <c r="E190" s="102">
        <v>1.3829</v>
      </c>
    </row>
    <row r="191" spans="1:5" ht="12.75">
      <c r="A191" t="s">
        <v>159</v>
      </c>
      <c r="B191" t="s">
        <v>160</v>
      </c>
      <c r="C191" s="102">
        <v>0</v>
      </c>
      <c r="D191" s="102">
        <v>138.29</v>
      </c>
      <c r="E191" s="102">
        <v>0</v>
      </c>
    </row>
    <row r="192" spans="1:5" ht="12.75">
      <c r="A192" s="109" t="s">
        <v>342</v>
      </c>
      <c r="B192" s="109" t="s">
        <v>343</v>
      </c>
      <c r="C192" s="109">
        <v>250000</v>
      </c>
      <c r="D192" s="109">
        <v>43950</v>
      </c>
      <c r="E192" s="109">
        <v>17.580000000000002</v>
      </c>
    </row>
    <row r="193" spans="1:5" ht="12.75">
      <c r="A193" s="112" t="s">
        <v>346</v>
      </c>
      <c r="B193" s="112" t="s">
        <v>347</v>
      </c>
      <c r="C193" s="112">
        <v>40000</v>
      </c>
      <c r="D193" s="112">
        <v>3725</v>
      </c>
      <c r="E193" s="112">
        <v>9.3125</v>
      </c>
    </row>
    <row r="194" spans="1:5" ht="12.75">
      <c r="A194" s="102" t="s">
        <v>114</v>
      </c>
      <c r="B194" s="102" t="s">
        <v>115</v>
      </c>
      <c r="C194" s="102">
        <v>40000</v>
      </c>
      <c r="D194" s="102">
        <v>3725</v>
      </c>
      <c r="E194" s="102">
        <v>9.3125</v>
      </c>
    </row>
    <row r="195" spans="1:5" ht="12.75">
      <c r="A195" t="s">
        <v>129</v>
      </c>
      <c r="B195" t="s">
        <v>130</v>
      </c>
      <c r="C195" s="102">
        <v>40000</v>
      </c>
      <c r="D195" s="102">
        <v>3725</v>
      </c>
      <c r="E195" s="102">
        <v>9.3125</v>
      </c>
    </row>
    <row r="196" spans="1:5" ht="12.75">
      <c r="A196" t="s">
        <v>151</v>
      </c>
      <c r="B196" t="s">
        <v>152</v>
      </c>
      <c r="C196" s="102">
        <v>40000</v>
      </c>
      <c r="D196" s="102">
        <v>3725</v>
      </c>
      <c r="E196" s="102">
        <v>9.3125</v>
      </c>
    </row>
    <row r="197" spans="1:5" ht="12.75">
      <c r="A197" t="s">
        <v>155</v>
      </c>
      <c r="B197" t="s">
        <v>156</v>
      </c>
      <c r="C197" s="102">
        <v>0</v>
      </c>
      <c r="D197" s="102">
        <v>3725</v>
      </c>
      <c r="E197" s="102">
        <v>0</v>
      </c>
    </row>
    <row r="198" spans="1:5" ht="12.75">
      <c r="A198" s="112" t="s">
        <v>348</v>
      </c>
      <c r="B198" s="112" t="s">
        <v>349</v>
      </c>
      <c r="C198" s="112">
        <v>210000</v>
      </c>
      <c r="D198" s="112">
        <v>40225</v>
      </c>
      <c r="E198" s="112">
        <v>19.154761904761905</v>
      </c>
    </row>
    <row r="199" spans="1:5" ht="12.75">
      <c r="A199" s="102" t="s">
        <v>114</v>
      </c>
      <c r="B199" s="102" t="s">
        <v>115</v>
      </c>
      <c r="C199" s="102">
        <v>210000</v>
      </c>
      <c r="D199" s="102">
        <v>40225</v>
      </c>
      <c r="E199" s="102">
        <v>19.154761904761905</v>
      </c>
    </row>
    <row r="200" spans="1:5" ht="12.75">
      <c r="A200" t="s">
        <v>129</v>
      </c>
      <c r="B200" t="s">
        <v>130</v>
      </c>
      <c r="C200" s="102">
        <v>210000</v>
      </c>
      <c r="D200" s="102">
        <v>40225</v>
      </c>
      <c r="E200" s="102">
        <v>19.154761904761905</v>
      </c>
    </row>
    <row r="201" spans="1:5" ht="12.75">
      <c r="A201" t="s">
        <v>139</v>
      </c>
      <c r="B201" t="s">
        <v>140</v>
      </c>
      <c r="C201" s="102">
        <v>100000</v>
      </c>
      <c r="D201" s="102">
        <v>0</v>
      </c>
      <c r="E201" s="102">
        <v>0</v>
      </c>
    </row>
    <row r="202" spans="1:5" ht="12.75">
      <c r="A202" t="s">
        <v>149</v>
      </c>
      <c r="B202" t="s">
        <v>150</v>
      </c>
      <c r="C202" s="102">
        <v>0</v>
      </c>
      <c r="D202" s="102">
        <v>0</v>
      </c>
      <c r="E202" s="102">
        <v>0</v>
      </c>
    </row>
    <row r="203" spans="1:5" ht="12.75">
      <c r="A203" t="s">
        <v>151</v>
      </c>
      <c r="B203" t="s">
        <v>152</v>
      </c>
      <c r="C203" s="102">
        <v>110000</v>
      </c>
      <c r="D203" s="102">
        <v>40225</v>
      </c>
      <c r="E203" s="102">
        <v>36.56818181818181</v>
      </c>
    </row>
    <row r="204" spans="1:5" ht="12.75">
      <c r="A204" t="s">
        <v>155</v>
      </c>
      <c r="B204" t="s">
        <v>156</v>
      </c>
      <c r="C204" s="102">
        <v>0</v>
      </c>
      <c r="D204" s="102">
        <v>40225</v>
      </c>
      <c r="E204" s="102">
        <v>0</v>
      </c>
    </row>
    <row r="205" spans="1:5" ht="12.75">
      <c r="A205" s="111" t="s">
        <v>579</v>
      </c>
      <c r="B205" s="111" t="s">
        <v>580</v>
      </c>
      <c r="C205" s="111">
        <v>50000</v>
      </c>
      <c r="D205" s="111">
        <v>38646.94</v>
      </c>
      <c r="E205" s="111">
        <v>77.29388</v>
      </c>
    </row>
    <row r="206" spans="1:5" ht="12.75">
      <c r="A206" s="109" t="s">
        <v>342</v>
      </c>
      <c r="B206" s="109" t="s">
        <v>343</v>
      </c>
      <c r="C206" s="109">
        <v>50000</v>
      </c>
      <c r="D206" s="109">
        <v>38646.94</v>
      </c>
      <c r="E206" s="109">
        <v>77.29388</v>
      </c>
    </row>
    <row r="207" spans="1:5" ht="12.75">
      <c r="A207" s="112" t="s">
        <v>346</v>
      </c>
      <c r="B207" s="112" t="s">
        <v>347</v>
      </c>
      <c r="C207" s="112">
        <v>50000</v>
      </c>
      <c r="D207" s="112">
        <v>38646.94</v>
      </c>
      <c r="E207" s="112">
        <v>77.29388</v>
      </c>
    </row>
    <row r="208" spans="1:5" ht="12.75">
      <c r="A208" s="102" t="s">
        <v>114</v>
      </c>
      <c r="B208" s="102" t="s">
        <v>115</v>
      </c>
      <c r="C208" s="102">
        <v>50000</v>
      </c>
      <c r="D208" s="102">
        <v>38646.94</v>
      </c>
      <c r="E208" s="102">
        <v>77.29388</v>
      </c>
    </row>
    <row r="209" spans="1:5" ht="12.75">
      <c r="A209" t="s">
        <v>129</v>
      </c>
      <c r="B209" t="s">
        <v>130</v>
      </c>
      <c r="C209" s="102">
        <v>50000</v>
      </c>
      <c r="D209" s="102">
        <v>38646.94</v>
      </c>
      <c r="E209" s="102">
        <v>77.29388</v>
      </c>
    </row>
    <row r="210" spans="1:5" ht="12.75">
      <c r="A210" t="s">
        <v>151</v>
      </c>
      <c r="B210" t="s">
        <v>152</v>
      </c>
      <c r="C210" s="102">
        <v>50000</v>
      </c>
      <c r="D210" s="102">
        <v>38646.94</v>
      </c>
      <c r="E210" s="102">
        <v>77.29388</v>
      </c>
    </row>
    <row r="211" spans="1:5" ht="12.75">
      <c r="A211" t="s">
        <v>155</v>
      </c>
      <c r="B211" t="s">
        <v>156</v>
      </c>
      <c r="C211" s="102">
        <v>0</v>
      </c>
      <c r="D211" s="102">
        <v>0</v>
      </c>
      <c r="E211" s="102">
        <v>0</v>
      </c>
    </row>
    <row r="212" spans="1:5" ht="12.75">
      <c r="A212" t="s">
        <v>159</v>
      </c>
      <c r="B212" t="s">
        <v>160</v>
      </c>
      <c r="C212" s="102">
        <v>0</v>
      </c>
      <c r="D212" s="102">
        <v>38646.94</v>
      </c>
      <c r="E212" s="102">
        <v>0</v>
      </c>
    </row>
    <row r="213" spans="1:5" ht="12.75">
      <c r="A213" s="111" t="s">
        <v>581</v>
      </c>
      <c r="B213" s="111" t="s">
        <v>582</v>
      </c>
      <c r="C213" s="111">
        <v>1900000</v>
      </c>
      <c r="D213" s="111">
        <v>1000975</v>
      </c>
      <c r="E213" s="111">
        <v>52.6828947368421</v>
      </c>
    </row>
    <row r="214" spans="1:5" ht="12.75">
      <c r="A214" s="109" t="s">
        <v>334</v>
      </c>
      <c r="B214" s="109" t="s">
        <v>335</v>
      </c>
      <c r="C214" s="109">
        <v>835000</v>
      </c>
      <c r="D214" s="109">
        <v>716965.24</v>
      </c>
      <c r="E214" s="109">
        <v>85.8641005988024</v>
      </c>
    </row>
    <row r="215" spans="1:5" ht="12.75">
      <c r="A215" s="112" t="s">
        <v>336</v>
      </c>
      <c r="B215" s="112" t="s">
        <v>337</v>
      </c>
      <c r="C215" s="112">
        <v>835000</v>
      </c>
      <c r="D215" s="112">
        <v>716965.24</v>
      </c>
      <c r="E215" s="112">
        <v>85.8641005988024</v>
      </c>
    </row>
    <row r="216" spans="1:5" ht="12.75">
      <c r="A216" s="102" t="s">
        <v>114</v>
      </c>
      <c r="B216" s="102" t="s">
        <v>115</v>
      </c>
      <c r="C216" s="102">
        <v>835000</v>
      </c>
      <c r="D216" s="102">
        <v>716965.24</v>
      </c>
      <c r="E216" s="102">
        <v>85.8641005988024</v>
      </c>
    </row>
    <row r="217" spans="1:5" ht="12.75">
      <c r="A217" t="s">
        <v>129</v>
      </c>
      <c r="B217" t="s">
        <v>130</v>
      </c>
      <c r="C217" s="102">
        <v>835000</v>
      </c>
      <c r="D217" s="102">
        <v>716965.24</v>
      </c>
      <c r="E217" s="102">
        <v>85.8641005988024</v>
      </c>
    </row>
    <row r="218" spans="1:5" ht="12.75">
      <c r="A218" t="s">
        <v>151</v>
      </c>
      <c r="B218" t="s">
        <v>152</v>
      </c>
      <c r="C218" s="102">
        <v>835000</v>
      </c>
      <c r="D218" s="102">
        <v>716965.24</v>
      </c>
      <c r="E218" s="102">
        <v>85.8641005988024</v>
      </c>
    </row>
    <row r="219" spans="1:5" ht="12.75">
      <c r="A219" t="s">
        <v>159</v>
      </c>
      <c r="B219" t="s">
        <v>160</v>
      </c>
      <c r="C219" s="102">
        <v>0</v>
      </c>
      <c r="D219" s="102">
        <v>716965.24</v>
      </c>
      <c r="E219" s="102">
        <v>0</v>
      </c>
    </row>
    <row r="220" spans="1:5" ht="12.75">
      <c r="A220" s="109" t="s">
        <v>342</v>
      </c>
      <c r="B220" s="109" t="s">
        <v>343</v>
      </c>
      <c r="C220" s="109">
        <v>1065000</v>
      </c>
      <c r="D220" s="109">
        <v>284009.76</v>
      </c>
      <c r="E220" s="109">
        <v>26.667583098591553</v>
      </c>
    </row>
    <row r="221" spans="1:5" ht="12.75">
      <c r="A221" s="112" t="s">
        <v>346</v>
      </c>
      <c r="B221" s="112" t="s">
        <v>347</v>
      </c>
      <c r="C221" s="112">
        <v>1065000</v>
      </c>
      <c r="D221" s="112">
        <v>284009.76</v>
      </c>
      <c r="E221" s="112">
        <v>26.667583098591553</v>
      </c>
    </row>
    <row r="222" spans="1:5" ht="12.75">
      <c r="A222" s="102" t="s">
        <v>114</v>
      </c>
      <c r="B222" s="102" t="s">
        <v>115</v>
      </c>
      <c r="C222" s="102">
        <v>1065000</v>
      </c>
      <c r="D222" s="102">
        <v>284009.76</v>
      </c>
      <c r="E222" s="102">
        <v>26.667583098591553</v>
      </c>
    </row>
    <row r="223" spans="1:5" ht="12.75">
      <c r="A223" t="s">
        <v>129</v>
      </c>
      <c r="B223" t="s">
        <v>130</v>
      </c>
      <c r="C223" s="102">
        <v>1065000</v>
      </c>
      <c r="D223" s="102">
        <v>284009.76</v>
      </c>
      <c r="E223" s="102">
        <v>26.667583098591553</v>
      </c>
    </row>
    <row r="224" spans="1:5" ht="12.75">
      <c r="A224" t="s">
        <v>139</v>
      </c>
      <c r="B224" t="s">
        <v>140</v>
      </c>
      <c r="C224" s="102">
        <v>30000</v>
      </c>
      <c r="D224" s="102">
        <v>0</v>
      </c>
      <c r="E224" s="102">
        <v>0</v>
      </c>
    </row>
    <row r="225" spans="1:5" ht="12.75">
      <c r="A225" t="s">
        <v>149</v>
      </c>
      <c r="B225" t="s">
        <v>150</v>
      </c>
      <c r="C225" s="102">
        <v>0</v>
      </c>
      <c r="D225" s="102">
        <v>0</v>
      </c>
      <c r="E225" s="102">
        <v>0</v>
      </c>
    </row>
    <row r="226" spans="1:5" ht="12.75">
      <c r="A226" t="s">
        <v>151</v>
      </c>
      <c r="B226" t="s">
        <v>152</v>
      </c>
      <c r="C226" s="102">
        <v>1035000</v>
      </c>
      <c r="D226" s="102">
        <v>284009.76</v>
      </c>
      <c r="E226" s="102">
        <v>27.44055652173913</v>
      </c>
    </row>
    <row r="227" spans="1:5" ht="12.75">
      <c r="A227" t="s">
        <v>159</v>
      </c>
      <c r="B227" t="s">
        <v>160</v>
      </c>
      <c r="C227" s="102">
        <v>0</v>
      </c>
      <c r="D227" s="102">
        <v>284009.76</v>
      </c>
      <c r="E227" s="102">
        <v>0</v>
      </c>
    </row>
    <row r="228" spans="1:5" ht="12.75">
      <c r="A228" s="111" t="s">
        <v>583</v>
      </c>
      <c r="B228" s="111" t="s">
        <v>584</v>
      </c>
      <c r="C228" s="111">
        <v>300000</v>
      </c>
      <c r="D228" s="111">
        <v>150881.25</v>
      </c>
      <c r="E228" s="111">
        <v>50.29375</v>
      </c>
    </row>
    <row r="229" spans="1:5" ht="12.75">
      <c r="A229" s="109" t="s">
        <v>334</v>
      </c>
      <c r="B229" s="109" t="s">
        <v>335</v>
      </c>
      <c r="C229" s="109">
        <v>82900</v>
      </c>
      <c r="D229" s="109">
        <v>24406.25</v>
      </c>
      <c r="E229" s="109">
        <v>29.440591073582628</v>
      </c>
    </row>
    <row r="230" spans="1:5" ht="12.75">
      <c r="A230" s="112" t="s">
        <v>336</v>
      </c>
      <c r="B230" s="112" t="s">
        <v>337</v>
      </c>
      <c r="C230" s="112">
        <v>82900</v>
      </c>
      <c r="D230" s="112">
        <v>24406.25</v>
      </c>
      <c r="E230" s="112">
        <v>29.440591073582628</v>
      </c>
    </row>
    <row r="231" spans="1:5" ht="12.75">
      <c r="A231" s="102" t="s">
        <v>114</v>
      </c>
      <c r="B231" s="102" t="s">
        <v>115</v>
      </c>
      <c r="C231" s="102">
        <v>82900</v>
      </c>
      <c r="D231" s="102">
        <v>24406.25</v>
      </c>
      <c r="E231" s="102">
        <v>29.440591073582628</v>
      </c>
    </row>
    <row r="232" spans="1:5" ht="12.75">
      <c r="A232" t="s">
        <v>129</v>
      </c>
      <c r="B232" t="s">
        <v>130</v>
      </c>
      <c r="C232" s="102">
        <v>82900</v>
      </c>
      <c r="D232" s="102">
        <v>24406.25</v>
      </c>
      <c r="E232" s="102">
        <v>29.440591073582628</v>
      </c>
    </row>
    <row r="233" spans="1:5" ht="12.75">
      <c r="A233" t="s">
        <v>139</v>
      </c>
      <c r="B233" t="s">
        <v>140</v>
      </c>
      <c r="C233" s="102">
        <v>15000</v>
      </c>
      <c r="D233" s="102">
        <v>3506.25</v>
      </c>
      <c r="E233" s="102">
        <v>23.375</v>
      </c>
    </row>
    <row r="234" spans="1:5" ht="12.75">
      <c r="A234" t="s">
        <v>149</v>
      </c>
      <c r="B234" t="s">
        <v>150</v>
      </c>
      <c r="C234" s="102">
        <v>0</v>
      </c>
      <c r="D234" s="102">
        <v>3506.25</v>
      </c>
      <c r="E234" s="102">
        <v>0</v>
      </c>
    </row>
    <row r="235" spans="1:5" ht="12.75">
      <c r="A235" t="s">
        <v>151</v>
      </c>
      <c r="B235" t="s">
        <v>152</v>
      </c>
      <c r="C235" s="102">
        <v>67900</v>
      </c>
      <c r="D235" s="102">
        <v>20900</v>
      </c>
      <c r="E235" s="102">
        <v>30.78055964653903</v>
      </c>
    </row>
    <row r="236" spans="1:5" ht="12.75">
      <c r="A236" t="s">
        <v>155</v>
      </c>
      <c r="B236" t="s">
        <v>156</v>
      </c>
      <c r="C236" s="102">
        <v>0</v>
      </c>
      <c r="D236" s="102">
        <v>20900</v>
      </c>
      <c r="E236" s="102">
        <v>0</v>
      </c>
    </row>
    <row r="237" spans="1:5" ht="12.75">
      <c r="A237" s="109" t="s">
        <v>342</v>
      </c>
      <c r="B237" s="109" t="s">
        <v>343</v>
      </c>
      <c r="C237" s="109">
        <v>167100</v>
      </c>
      <c r="D237" s="109">
        <v>126475</v>
      </c>
      <c r="E237" s="109">
        <v>75.68821065230401</v>
      </c>
    </row>
    <row r="238" spans="1:5" ht="12.75">
      <c r="A238" s="112" t="s">
        <v>346</v>
      </c>
      <c r="B238" s="112" t="s">
        <v>347</v>
      </c>
      <c r="C238" s="112">
        <v>80000</v>
      </c>
      <c r="D238" s="112">
        <v>28884.04</v>
      </c>
      <c r="E238" s="112">
        <v>36.10505</v>
      </c>
    </row>
    <row r="239" spans="1:5" ht="12.75">
      <c r="A239" s="102" t="s">
        <v>114</v>
      </c>
      <c r="B239" s="102" t="s">
        <v>115</v>
      </c>
      <c r="C239" s="102">
        <v>80000</v>
      </c>
      <c r="D239" s="102">
        <v>28884.04</v>
      </c>
      <c r="E239" s="102">
        <v>36.10505</v>
      </c>
    </row>
    <row r="240" spans="1:5" ht="12.75">
      <c r="A240" t="s">
        <v>129</v>
      </c>
      <c r="B240" t="s">
        <v>130</v>
      </c>
      <c r="C240" s="102">
        <v>80000</v>
      </c>
      <c r="D240" s="102">
        <v>28884.04</v>
      </c>
      <c r="E240" s="102">
        <v>36.10505</v>
      </c>
    </row>
    <row r="241" spans="1:5" ht="12.75">
      <c r="A241" t="s">
        <v>151</v>
      </c>
      <c r="B241" t="s">
        <v>152</v>
      </c>
      <c r="C241" s="102">
        <v>80000</v>
      </c>
      <c r="D241" s="102">
        <v>28884.04</v>
      </c>
      <c r="E241" s="102">
        <v>36.10505</v>
      </c>
    </row>
    <row r="242" spans="1:5" ht="12.75">
      <c r="A242" t="s">
        <v>155</v>
      </c>
      <c r="B242" t="s">
        <v>156</v>
      </c>
      <c r="C242" s="102">
        <v>0</v>
      </c>
      <c r="D242" s="102">
        <v>28884.04</v>
      </c>
      <c r="E242" s="102">
        <v>0</v>
      </c>
    </row>
    <row r="243" spans="1:5" ht="12.75">
      <c r="A243" s="112" t="s">
        <v>348</v>
      </c>
      <c r="B243" s="112" t="s">
        <v>349</v>
      </c>
      <c r="C243" s="112">
        <v>87100</v>
      </c>
      <c r="D243" s="112">
        <v>97590.96</v>
      </c>
      <c r="E243" s="112">
        <v>112.04473019517795</v>
      </c>
    </row>
    <row r="244" spans="1:5" ht="12.75">
      <c r="A244" s="102" t="s">
        <v>114</v>
      </c>
      <c r="B244" s="102" t="s">
        <v>115</v>
      </c>
      <c r="C244" s="102">
        <v>87100</v>
      </c>
      <c r="D244" s="102">
        <v>97590.96</v>
      </c>
      <c r="E244" s="102">
        <v>112.04473019517795</v>
      </c>
    </row>
    <row r="245" spans="1:5" ht="12.75">
      <c r="A245" t="s">
        <v>129</v>
      </c>
      <c r="B245" t="s">
        <v>130</v>
      </c>
      <c r="C245" s="102">
        <v>87100</v>
      </c>
      <c r="D245" s="102">
        <v>97590.96</v>
      </c>
      <c r="E245" s="102">
        <v>112.04473019517795</v>
      </c>
    </row>
    <row r="246" spans="1:5" ht="12.75">
      <c r="A246" t="s">
        <v>151</v>
      </c>
      <c r="B246" t="s">
        <v>152</v>
      </c>
      <c r="C246" s="102">
        <v>87100</v>
      </c>
      <c r="D246" s="102">
        <v>97590.96</v>
      </c>
      <c r="E246" s="102">
        <v>112.04473019517795</v>
      </c>
    </row>
    <row r="247" spans="1:5" ht="12.75">
      <c r="A247" t="s">
        <v>155</v>
      </c>
      <c r="B247" t="s">
        <v>156</v>
      </c>
      <c r="C247" s="102">
        <v>0</v>
      </c>
      <c r="D247" s="102">
        <v>97590.96</v>
      </c>
      <c r="E247" s="102">
        <v>0</v>
      </c>
    </row>
    <row r="248" spans="1:5" ht="12.75">
      <c r="A248" s="109" t="s">
        <v>366</v>
      </c>
      <c r="B248" s="109" t="s">
        <v>367</v>
      </c>
      <c r="C248" s="109">
        <v>50000</v>
      </c>
      <c r="D248" s="109">
        <v>0</v>
      </c>
      <c r="E248" s="109">
        <v>0</v>
      </c>
    </row>
    <row r="249" spans="1:5" ht="12.75">
      <c r="A249" s="112" t="s">
        <v>368</v>
      </c>
      <c r="B249" s="112" t="s">
        <v>369</v>
      </c>
      <c r="C249" s="112">
        <v>50000</v>
      </c>
      <c r="D249" s="112">
        <v>0</v>
      </c>
      <c r="E249" s="112">
        <v>0</v>
      </c>
    </row>
    <row r="250" spans="1:5" ht="12.75">
      <c r="A250" s="102" t="s">
        <v>114</v>
      </c>
      <c r="B250" s="102" t="s">
        <v>115</v>
      </c>
      <c r="C250" s="102">
        <v>50000</v>
      </c>
      <c r="D250" s="102">
        <v>0</v>
      </c>
      <c r="E250" s="102">
        <v>0</v>
      </c>
    </row>
    <row r="251" spans="1:5" ht="12.75">
      <c r="A251" t="s">
        <v>129</v>
      </c>
      <c r="B251" t="s">
        <v>130</v>
      </c>
      <c r="C251" s="102">
        <v>50000</v>
      </c>
      <c r="D251" s="102">
        <v>0</v>
      </c>
      <c r="E251" s="102">
        <v>0</v>
      </c>
    </row>
    <row r="252" spans="1:5" ht="12.75">
      <c r="A252" t="s">
        <v>151</v>
      </c>
      <c r="B252" t="s">
        <v>152</v>
      </c>
      <c r="C252" s="102">
        <v>50000</v>
      </c>
      <c r="D252" s="102">
        <v>0</v>
      </c>
      <c r="E252" s="102">
        <v>0</v>
      </c>
    </row>
    <row r="253" spans="1:5" ht="12.75">
      <c r="A253" t="s">
        <v>155</v>
      </c>
      <c r="B253" t="s">
        <v>156</v>
      </c>
      <c r="C253" s="102">
        <v>0</v>
      </c>
      <c r="D253" s="102">
        <v>0</v>
      </c>
      <c r="E253" s="102">
        <v>0</v>
      </c>
    </row>
    <row r="254" spans="1:5" ht="12.75">
      <c r="A254" s="111" t="s">
        <v>585</v>
      </c>
      <c r="B254" s="111" t="s">
        <v>586</v>
      </c>
      <c r="C254" s="111">
        <v>35000</v>
      </c>
      <c r="D254" s="111">
        <v>15689.39</v>
      </c>
      <c r="E254" s="111">
        <v>44.826828571428564</v>
      </c>
    </row>
    <row r="255" spans="1:5" ht="12.75">
      <c r="A255" s="109" t="s">
        <v>334</v>
      </c>
      <c r="B255" s="109" t="s">
        <v>335</v>
      </c>
      <c r="C255" s="109">
        <v>10000</v>
      </c>
      <c r="D255" s="109">
        <v>15689.39</v>
      </c>
      <c r="E255" s="109">
        <v>156.89389999999997</v>
      </c>
    </row>
    <row r="256" spans="1:5" ht="12.75">
      <c r="A256" s="112" t="s">
        <v>336</v>
      </c>
      <c r="B256" s="112" t="s">
        <v>337</v>
      </c>
      <c r="C256" s="112">
        <v>10000</v>
      </c>
      <c r="D256" s="112">
        <v>15689.39</v>
      </c>
      <c r="E256" s="112">
        <v>156.89389999999997</v>
      </c>
    </row>
    <row r="257" spans="1:5" ht="12.75">
      <c r="A257" s="102" t="s">
        <v>114</v>
      </c>
      <c r="B257" s="102" t="s">
        <v>115</v>
      </c>
      <c r="C257" s="102">
        <v>10000</v>
      </c>
      <c r="D257" s="102">
        <v>15689.39</v>
      </c>
      <c r="E257" s="102">
        <v>156.89389999999997</v>
      </c>
    </row>
    <row r="258" spans="1:5" ht="12.75">
      <c r="A258" t="s">
        <v>129</v>
      </c>
      <c r="B258" t="s">
        <v>130</v>
      </c>
      <c r="C258" s="102">
        <v>10000</v>
      </c>
      <c r="D258" s="102">
        <v>15689.39</v>
      </c>
      <c r="E258" s="102">
        <v>156.89389999999997</v>
      </c>
    </row>
    <row r="259" spans="1:5" ht="12.75">
      <c r="A259" t="s">
        <v>151</v>
      </c>
      <c r="B259" t="s">
        <v>152</v>
      </c>
      <c r="C259" s="102">
        <v>10000</v>
      </c>
      <c r="D259" s="102">
        <v>15689.39</v>
      </c>
      <c r="E259" s="102">
        <v>156.89389999999997</v>
      </c>
    </row>
    <row r="260" spans="1:5" ht="12.75">
      <c r="A260" t="s">
        <v>153</v>
      </c>
      <c r="B260" t="s">
        <v>154</v>
      </c>
      <c r="C260" s="102">
        <v>0</v>
      </c>
      <c r="D260" s="102">
        <v>8714.39</v>
      </c>
      <c r="E260" s="102">
        <v>0</v>
      </c>
    </row>
    <row r="261" spans="1:5" ht="12.75">
      <c r="A261" t="s">
        <v>155</v>
      </c>
      <c r="B261" t="s">
        <v>156</v>
      </c>
      <c r="C261" s="102">
        <v>0</v>
      </c>
      <c r="D261" s="102">
        <v>6975</v>
      </c>
      <c r="E261" s="102">
        <v>0</v>
      </c>
    </row>
    <row r="262" spans="1:5" ht="12.75">
      <c r="A262" s="109" t="s">
        <v>342</v>
      </c>
      <c r="B262" s="109" t="s">
        <v>343</v>
      </c>
      <c r="C262" s="109">
        <v>25000</v>
      </c>
      <c r="D262" s="109">
        <v>0</v>
      </c>
      <c r="E262" s="109">
        <v>0</v>
      </c>
    </row>
    <row r="263" spans="1:5" ht="12.75">
      <c r="A263" s="112" t="s">
        <v>346</v>
      </c>
      <c r="B263" s="112" t="s">
        <v>347</v>
      </c>
      <c r="C263" s="112">
        <v>25000</v>
      </c>
      <c r="D263" s="112">
        <v>0</v>
      </c>
      <c r="E263" s="112">
        <v>0</v>
      </c>
    </row>
    <row r="264" spans="1:5" ht="12.75">
      <c r="A264" s="102" t="s">
        <v>114</v>
      </c>
      <c r="B264" s="102" t="s">
        <v>115</v>
      </c>
      <c r="C264" s="102">
        <v>25000</v>
      </c>
      <c r="D264" s="102">
        <v>0</v>
      </c>
      <c r="E264" s="102">
        <v>0</v>
      </c>
    </row>
    <row r="265" spans="1:5" ht="12.75">
      <c r="A265" t="s">
        <v>129</v>
      </c>
      <c r="B265" t="s">
        <v>130</v>
      </c>
      <c r="C265" s="102">
        <v>25000</v>
      </c>
      <c r="D265" s="102">
        <v>0</v>
      </c>
      <c r="E265" s="102">
        <v>0</v>
      </c>
    </row>
    <row r="266" spans="1:5" ht="12.75">
      <c r="A266" t="s">
        <v>151</v>
      </c>
      <c r="B266" t="s">
        <v>152</v>
      </c>
      <c r="C266" s="102">
        <v>25000</v>
      </c>
      <c r="D266" s="102">
        <v>0</v>
      </c>
      <c r="E266" s="102">
        <v>0</v>
      </c>
    </row>
    <row r="267" spans="1:5" ht="12.75">
      <c r="A267" t="s">
        <v>155</v>
      </c>
      <c r="B267" t="s">
        <v>156</v>
      </c>
      <c r="C267" s="102">
        <v>0</v>
      </c>
      <c r="D267" s="102">
        <v>0</v>
      </c>
      <c r="E267" s="102">
        <v>0</v>
      </c>
    </row>
    <row r="268" spans="1:5" ht="12.75">
      <c r="A268" s="111" t="s">
        <v>587</v>
      </c>
      <c r="B268" s="111" t="s">
        <v>588</v>
      </c>
      <c r="C268" s="111">
        <v>25000</v>
      </c>
      <c r="D268" s="111">
        <v>24862.5</v>
      </c>
      <c r="E268" s="111">
        <v>99.45</v>
      </c>
    </row>
    <row r="269" spans="1:5" ht="12.75">
      <c r="A269" s="109" t="s">
        <v>342</v>
      </c>
      <c r="B269" s="109" t="s">
        <v>343</v>
      </c>
      <c r="C269" s="109">
        <v>25000</v>
      </c>
      <c r="D269" s="109">
        <v>24862.5</v>
      </c>
      <c r="E269" s="109">
        <v>99.45</v>
      </c>
    </row>
    <row r="270" spans="1:5" ht="12.75">
      <c r="A270" s="112" t="s">
        <v>346</v>
      </c>
      <c r="B270" s="112" t="s">
        <v>347</v>
      </c>
      <c r="C270" s="112">
        <v>25000</v>
      </c>
      <c r="D270" s="112">
        <v>24862.5</v>
      </c>
      <c r="E270" s="112">
        <v>99.45</v>
      </c>
    </row>
    <row r="271" spans="1:5" ht="12.75">
      <c r="A271" s="102" t="s">
        <v>114</v>
      </c>
      <c r="B271" s="102" t="s">
        <v>115</v>
      </c>
      <c r="C271" s="102">
        <v>25000</v>
      </c>
      <c r="D271" s="102">
        <v>24862.5</v>
      </c>
      <c r="E271" s="102">
        <v>99.45</v>
      </c>
    </row>
    <row r="272" spans="1:5" ht="12.75">
      <c r="A272" t="s">
        <v>129</v>
      </c>
      <c r="B272" t="s">
        <v>130</v>
      </c>
      <c r="C272" s="102">
        <v>25000</v>
      </c>
      <c r="D272" s="102">
        <v>24862.5</v>
      </c>
      <c r="E272" s="102">
        <v>99.45</v>
      </c>
    </row>
    <row r="273" spans="1:5" ht="12.75">
      <c r="A273" t="s">
        <v>151</v>
      </c>
      <c r="B273" t="s">
        <v>152</v>
      </c>
      <c r="C273" s="102">
        <v>25000</v>
      </c>
      <c r="D273" s="102">
        <v>24862.5</v>
      </c>
      <c r="E273" s="102">
        <v>99.45</v>
      </c>
    </row>
    <row r="274" spans="1:5" ht="12.75">
      <c r="A274" t="s">
        <v>155</v>
      </c>
      <c r="B274" t="s">
        <v>156</v>
      </c>
      <c r="C274" s="102">
        <v>0</v>
      </c>
      <c r="D274" s="102">
        <v>24862.5</v>
      </c>
      <c r="E274" s="102">
        <v>0</v>
      </c>
    </row>
    <row r="275" spans="1:5" ht="12.75">
      <c r="A275" s="111" t="s">
        <v>589</v>
      </c>
      <c r="B275" s="111" t="s">
        <v>590</v>
      </c>
      <c r="C275" s="111">
        <v>600000</v>
      </c>
      <c r="D275" s="111">
        <v>340187.3</v>
      </c>
      <c r="E275" s="111">
        <v>56.69788333333333</v>
      </c>
    </row>
    <row r="276" spans="1:5" ht="12.75">
      <c r="A276" s="109" t="s">
        <v>342</v>
      </c>
      <c r="B276" s="109" t="s">
        <v>343</v>
      </c>
      <c r="C276" s="109">
        <v>400000</v>
      </c>
      <c r="D276" s="109">
        <v>340187.3</v>
      </c>
      <c r="E276" s="109">
        <v>85.046825</v>
      </c>
    </row>
    <row r="277" spans="1:5" ht="12.75">
      <c r="A277" s="112" t="s">
        <v>346</v>
      </c>
      <c r="B277" s="112" t="s">
        <v>347</v>
      </c>
      <c r="C277" s="112">
        <v>215000</v>
      </c>
      <c r="D277" s="112">
        <v>228693.88</v>
      </c>
      <c r="E277" s="112">
        <v>106.3692465116279</v>
      </c>
    </row>
    <row r="278" spans="1:5" ht="12.75">
      <c r="A278" s="102" t="s">
        <v>114</v>
      </c>
      <c r="B278" s="102" t="s">
        <v>115</v>
      </c>
      <c r="C278" s="102">
        <v>215000</v>
      </c>
      <c r="D278" s="102">
        <v>228693.88</v>
      </c>
      <c r="E278" s="102">
        <v>106.3692465116279</v>
      </c>
    </row>
    <row r="279" spans="1:5" ht="12.75">
      <c r="A279" t="s">
        <v>129</v>
      </c>
      <c r="B279" t="s">
        <v>130</v>
      </c>
      <c r="C279" s="102">
        <v>215000</v>
      </c>
      <c r="D279" s="102">
        <v>228693.88</v>
      </c>
      <c r="E279" s="102">
        <v>106.3692465116279</v>
      </c>
    </row>
    <row r="280" spans="1:5" ht="12.75">
      <c r="A280" t="s">
        <v>139</v>
      </c>
      <c r="B280" t="s">
        <v>140</v>
      </c>
      <c r="C280" s="102">
        <v>115000</v>
      </c>
      <c r="D280" s="102">
        <v>0</v>
      </c>
      <c r="E280" s="102">
        <v>0</v>
      </c>
    </row>
    <row r="281" spans="1:5" ht="12.75">
      <c r="A281" t="s">
        <v>145</v>
      </c>
      <c r="B281" t="s">
        <v>146</v>
      </c>
      <c r="C281" s="102">
        <v>0</v>
      </c>
      <c r="D281" s="102">
        <v>0</v>
      </c>
      <c r="E281" s="102">
        <v>0</v>
      </c>
    </row>
    <row r="282" spans="1:5" ht="12.75">
      <c r="A282" t="s">
        <v>151</v>
      </c>
      <c r="B282" t="s">
        <v>152</v>
      </c>
      <c r="C282" s="102">
        <v>100000</v>
      </c>
      <c r="D282" s="102">
        <v>228693.88</v>
      </c>
      <c r="E282" s="102">
        <v>228.69388</v>
      </c>
    </row>
    <row r="283" spans="1:5" ht="12.75">
      <c r="A283" t="s">
        <v>155</v>
      </c>
      <c r="B283" t="s">
        <v>156</v>
      </c>
      <c r="C283" s="102">
        <v>0</v>
      </c>
      <c r="D283" s="102">
        <v>228693.88</v>
      </c>
      <c r="E283" s="102">
        <v>0</v>
      </c>
    </row>
    <row r="284" spans="1:5" ht="12.75">
      <c r="A284" s="112" t="s">
        <v>348</v>
      </c>
      <c r="B284" s="112" t="s">
        <v>349</v>
      </c>
      <c r="C284" s="112">
        <v>185000</v>
      </c>
      <c r="D284" s="112">
        <v>111493.42</v>
      </c>
      <c r="E284" s="112">
        <v>60.266713513513515</v>
      </c>
    </row>
    <row r="285" spans="1:5" ht="12.75">
      <c r="A285" s="102" t="s">
        <v>114</v>
      </c>
      <c r="B285" s="102" t="s">
        <v>115</v>
      </c>
      <c r="C285" s="102">
        <v>185000</v>
      </c>
      <c r="D285" s="102">
        <v>111493.42</v>
      </c>
      <c r="E285" s="102">
        <v>60.266713513513515</v>
      </c>
    </row>
    <row r="286" spans="1:5" ht="12.75">
      <c r="A286" t="s">
        <v>129</v>
      </c>
      <c r="B286" t="s">
        <v>130</v>
      </c>
      <c r="C286" s="102">
        <v>185000</v>
      </c>
      <c r="D286" s="102">
        <v>111493.42</v>
      </c>
      <c r="E286" s="102">
        <v>60.266713513513515</v>
      </c>
    </row>
    <row r="287" spans="1:5" ht="12.75">
      <c r="A287" t="s">
        <v>139</v>
      </c>
      <c r="B287" t="s">
        <v>140</v>
      </c>
      <c r="C287" s="102">
        <v>185000</v>
      </c>
      <c r="D287" s="102">
        <v>111493.42</v>
      </c>
      <c r="E287" s="102">
        <v>60.266713513513515</v>
      </c>
    </row>
    <row r="288" spans="1:5" ht="12.75">
      <c r="A288" t="s">
        <v>145</v>
      </c>
      <c r="B288" t="s">
        <v>146</v>
      </c>
      <c r="C288" s="102">
        <v>0</v>
      </c>
      <c r="D288" s="102">
        <v>111493.42</v>
      </c>
      <c r="E288" s="102">
        <v>0</v>
      </c>
    </row>
    <row r="289" spans="1:5" ht="12.75">
      <c r="A289" s="109" t="s">
        <v>366</v>
      </c>
      <c r="B289" s="109" t="s">
        <v>367</v>
      </c>
      <c r="C289" s="109">
        <v>200000</v>
      </c>
      <c r="D289" s="109">
        <v>0</v>
      </c>
      <c r="E289" s="109">
        <v>0</v>
      </c>
    </row>
    <row r="290" spans="1:5" ht="12.75">
      <c r="A290" s="112" t="s">
        <v>368</v>
      </c>
      <c r="B290" s="112" t="s">
        <v>369</v>
      </c>
      <c r="C290" s="112">
        <v>200000</v>
      </c>
      <c r="D290" s="112">
        <v>0</v>
      </c>
      <c r="E290" s="112">
        <v>0</v>
      </c>
    </row>
    <row r="291" spans="1:5" ht="12.75">
      <c r="A291" s="102" t="s">
        <v>114</v>
      </c>
      <c r="B291" s="102" t="s">
        <v>115</v>
      </c>
      <c r="C291" s="102">
        <v>200000</v>
      </c>
      <c r="D291" s="102">
        <v>0</v>
      </c>
      <c r="E291" s="102">
        <v>0</v>
      </c>
    </row>
    <row r="292" spans="1:5" ht="12.75">
      <c r="A292" t="s">
        <v>129</v>
      </c>
      <c r="B292" t="s">
        <v>130</v>
      </c>
      <c r="C292" s="102">
        <v>200000</v>
      </c>
      <c r="D292" s="102">
        <v>0</v>
      </c>
      <c r="E292" s="102">
        <v>0</v>
      </c>
    </row>
    <row r="293" spans="1:5" ht="12.75">
      <c r="A293" t="s">
        <v>151</v>
      </c>
      <c r="B293" t="s">
        <v>152</v>
      </c>
      <c r="C293" s="102">
        <v>200000</v>
      </c>
      <c r="D293" s="102">
        <v>0</v>
      </c>
      <c r="E293" s="102">
        <v>0</v>
      </c>
    </row>
    <row r="294" spans="1:5" ht="12.75">
      <c r="A294" t="s">
        <v>155</v>
      </c>
      <c r="B294" t="s">
        <v>156</v>
      </c>
      <c r="C294" s="102">
        <v>0</v>
      </c>
      <c r="D294" s="102">
        <v>0</v>
      </c>
      <c r="E294" s="102">
        <v>0</v>
      </c>
    </row>
    <row r="295" spans="1:5" ht="12.75">
      <c r="A295" s="111" t="s">
        <v>591</v>
      </c>
      <c r="B295" s="111" t="s">
        <v>592</v>
      </c>
      <c r="C295" s="111">
        <v>130000</v>
      </c>
      <c r="D295" s="111">
        <v>105703.8</v>
      </c>
      <c r="E295" s="111">
        <v>81.31061538461539</v>
      </c>
    </row>
    <row r="296" spans="1:5" ht="12.75">
      <c r="A296" s="111" t="s">
        <v>593</v>
      </c>
      <c r="B296" s="111" t="s">
        <v>594</v>
      </c>
      <c r="C296" s="111">
        <v>70000</v>
      </c>
      <c r="D296" s="111">
        <v>22841.3</v>
      </c>
      <c r="E296" s="111">
        <v>32.630428571428574</v>
      </c>
    </row>
    <row r="297" spans="1:5" ht="12.75">
      <c r="A297" s="109" t="s">
        <v>334</v>
      </c>
      <c r="B297" s="109" t="s">
        <v>335</v>
      </c>
      <c r="C297" s="109">
        <v>70000</v>
      </c>
      <c r="D297" s="109">
        <v>22841.3</v>
      </c>
      <c r="E297" s="109">
        <v>32.630428571428574</v>
      </c>
    </row>
    <row r="298" spans="1:5" ht="12.75">
      <c r="A298" s="112" t="s">
        <v>336</v>
      </c>
      <c r="B298" s="112" t="s">
        <v>337</v>
      </c>
      <c r="C298" s="112">
        <v>70000</v>
      </c>
      <c r="D298" s="112">
        <v>22841.3</v>
      </c>
      <c r="E298" s="112">
        <v>32.630428571428574</v>
      </c>
    </row>
    <row r="299" spans="1:5" ht="12.75">
      <c r="A299" s="102" t="s">
        <v>114</v>
      </c>
      <c r="B299" s="102" t="s">
        <v>115</v>
      </c>
      <c r="C299" s="102">
        <v>70000</v>
      </c>
      <c r="D299" s="102">
        <v>22841.3</v>
      </c>
      <c r="E299" s="102">
        <v>32.630428571428574</v>
      </c>
    </row>
    <row r="300" spans="1:5" ht="12.75">
      <c r="A300" t="s">
        <v>129</v>
      </c>
      <c r="B300" t="s">
        <v>130</v>
      </c>
      <c r="C300" s="102">
        <v>70000</v>
      </c>
      <c r="D300" s="102">
        <v>22841.3</v>
      </c>
      <c r="E300" s="102">
        <v>32.630428571428574</v>
      </c>
    </row>
    <row r="301" spans="1:5" ht="12.75">
      <c r="A301" t="s">
        <v>139</v>
      </c>
      <c r="B301" t="s">
        <v>140</v>
      </c>
      <c r="C301" s="102">
        <v>20000</v>
      </c>
      <c r="D301" s="102">
        <v>15197.55</v>
      </c>
      <c r="E301" s="102">
        <v>75.98775</v>
      </c>
    </row>
    <row r="302" spans="1:5" ht="12.75">
      <c r="A302" t="s">
        <v>145</v>
      </c>
      <c r="B302" t="s">
        <v>146</v>
      </c>
      <c r="C302" s="102">
        <v>0</v>
      </c>
      <c r="D302" s="102">
        <v>15197.55</v>
      </c>
      <c r="E302" s="102">
        <v>0</v>
      </c>
    </row>
    <row r="303" spans="1:5" ht="12.75">
      <c r="A303" t="s">
        <v>151</v>
      </c>
      <c r="B303" t="s">
        <v>152</v>
      </c>
      <c r="C303" s="102">
        <v>50000</v>
      </c>
      <c r="D303" s="102">
        <v>7643.75</v>
      </c>
      <c r="E303" s="102">
        <v>15.287500000000001</v>
      </c>
    </row>
    <row r="304" spans="1:5" ht="12.75">
      <c r="A304" t="s">
        <v>155</v>
      </c>
      <c r="B304" t="s">
        <v>156</v>
      </c>
      <c r="C304" s="102">
        <v>0</v>
      </c>
      <c r="D304" s="102">
        <v>7643.75</v>
      </c>
      <c r="E304" s="102">
        <v>0</v>
      </c>
    </row>
    <row r="305" spans="1:5" ht="12.75">
      <c r="A305" s="111" t="s">
        <v>595</v>
      </c>
      <c r="B305" s="111" t="s">
        <v>596</v>
      </c>
      <c r="C305" s="111">
        <v>60000</v>
      </c>
      <c r="D305" s="111">
        <v>82862.5</v>
      </c>
      <c r="E305" s="111">
        <v>138.10416666666669</v>
      </c>
    </row>
    <row r="306" spans="1:5" ht="12.75">
      <c r="A306" s="109" t="s">
        <v>334</v>
      </c>
      <c r="B306" s="109" t="s">
        <v>335</v>
      </c>
      <c r="C306" s="109">
        <v>60000</v>
      </c>
      <c r="D306" s="109">
        <v>82862.5</v>
      </c>
      <c r="E306" s="109">
        <v>138.10416666666669</v>
      </c>
    </row>
    <row r="307" spans="1:5" ht="12.75">
      <c r="A307" s="112" t="s">
        <v>336</v>
      </c>
      <c r="B307" s="112" t="s">
        <v>337</v>
      </c>
      <c r="C307" s="112">
        <v>60000</v>
      </c>
      <c r="D307" s="112">
        <v>82862.5</v>
      </c>
      <c r="E307" s="112">
        <v>138.10416666666669</v>
      </c>
    </row>
    <row r="308" spans="1:5" ht="12.75">
      <c r="A308" s="102" t="s">
        <v>114</v>
      </c>
      <c r="B308" s="102" t="s">
        <v>115</v>
      </c>
      <c r="C308" s="102">
        <v>60000</v>
      </c>
      <c r="D308" s="102">
        <v>82862.5</v>
      </c>
      <c r="E308" s="102">
        <v>138.10416666666669</v>
      </c>
    </row>
    <row r="309" spans="1:5" ht="12.75">
      <c r="A309" t="s">
        <v>129</v>
      </c>
      <c r="B309" t="s">
        <v>130</v>
      </c>
      <c r="C309" s="102">
        <v>60000</v>
      </c>
      <c r="D309" s="102">
        <v>82862.5</v>
      </c>
      <c r="E309" s="102">
        <v>138.10416666666669</v>
      </c>
    </row>
    <row r="310" spans="1:5" ht="12.75">
      <c r="A310" t="s">
        <v>139</v>
      </c>
      <c r="B310" t="s">
        <v>140</v>
      </c>
      <c r="C310" s="102">
        <v>10000</v>
      </c>
      <c r="D310" s="102">
        <v>8012.5</v>
      </c>
      <c r="E310" s="102">
        <v>80.125</v>
      </c>
    </row>
    <row r="311" spans="1:5" ht="12.75">
      <c r="A311" t="s">
        <v>149</v>
      </c>
      <c r="B311" t="s">
        <v>150</v>
      </c>
      <c r="C311" s="102">
        <v>0</v>
      </c>
      <c r="D311" s="102">
        <v>8012.5</v>
      </c>
      <c r="E311" s="102">
        <v>0</v>
      </c>
    </row>
    <row r="312" spans="1:5" ht="12.75">
      <c r="A312" t="s">
        <v>151</v>
      </c>
      <c r="B312" t="s">
        <v>152</v>
      </c>
      <c r="C312" s="102">
        <v>50000</v>
      </c>
      <c r="D312" s="102">
        <v>74850</v>
      </c>
      <c r="E312" s="102">
        <v>149.70000000000002</v>
      </c>
    </row>
    <row r="313" spans="1:5" ht="12.75">
      <c r="A313" t="s">
        <v>159</v>
      </c>
      <c r="B313" t="s">
        <v>160</v>
      </c>
      <c r="C313" s="102">
        <v>0</v>
      </c>
      <c r="D313" s="102">
        <v>74850</v>
      </c>
      <c r="E313" s="102">
        <v>0</v>
      </c>
    </row>
    <row r="314" spans="1:5" ht="12.75">
      <c r="A314" s="111" t="s">
        <v>597</v>
      </c>
      <c r="B314" s="111" t="s">
        <v>598</v>
      </c>
      <c r="C314" s="111">
        <v>1640000</v>
      </c>
      <c r="D314" s="111">
        <v>374476.18</v>
      </c>
      <c r="E314" s="111">
        <v>22.833913414634146</v>
      </c>
    </row>
    <row r="315" spans="1:5" ht="12.75">
      <c r="A315" s="111" t="s">
        <v>599</v>
      </c>
      <c r="B315" s="111" t="s">
        <v>600</v>
      </c>
      <c r="C315" s="111">
        <v>70000</v>
      </c>
      <c r="D315" s="111">
        <v>53750</v>
      </c>
      <c r="E315" s="111">
        <v>76.78571428571429</v>
      </c>
    </row>
    <row r="316" spans="1:5" ht="12.75">
      <c r="A316" s="109" t="s">
        <v>334</v>
      </c>
      <c r="B316" s="109" t="s">
        <v>335</v>
      </c>
      <c r="C316" s="109">
        <v>70000</v>
      </c>
      <c r="D316" s="109">
        <v>53750</v>
      </c>
      <c r="E316" s="109">
        <v>76.78571428571429</v>
      </c>
    </row>
    <row r="317" spans="1:5" ht="12.75">
      <c r="A317" s="112" t="s">
        <v>336</v>
      </c>
      <c r="B317" s="112" t="s">
        <v>337</v>
      </c>
      <c r="C317" s="112">
        <v>70000</v>
      </c>
      <c r="D317" s="112">
        <v>53750</v>
      </c>
      <c r="E317" s="112">
        <v>76.78571428571429</v>
      </c>
    </row>
    <row r="318" spans="1:5" ht="12.75">
      <c r="A318" s="102" t="s">
        <v>114</v>
      </c>
      <c r="B318" s="102" t="s">
        <v>115</v>
      </c>
      <c r="C318" s="102">
        <v>70000</v>
      </c>
      <c r="D318" s="102">
        <v>53750</v>
      </c>
      <c r="E318" s="102">
        <v>76.78571428571429</v>
      </c>
    </row>
    <row r="319" spans="1:5" ht="12.75">
      <c r="A319" t="s">
        <v>129</v>
      </c>
      <c r="B319" t="s">
        <v>130</v>
      </c>
      <c r="C319" s="102">
        <v>70000</v>
      </c>
      <c r="D319" s="102">
        <v>53750</v>
      </c>
      <c r="E319" s="102">
        <v>76.78571428571429</v>
      </c>
    </row>
    <row r="320" spans="1:5" ht="12.75">
      <c r="A320" t="s">
        <v>151</v>
      </c>
      <c r="B320" t="s">
        <v>152</v>
      </c>
      <c r="C320" s="102">
        <v>70000</v>
      </c>
      <c r="D320" s="102">
        <v>53750</v>
      </c>
      <c r="E320" s="102">
        <v>76.78571428571429</v>
      </c>
    </row>
    <row r="321" spans="1:5" ht="12.75">
      <c r="A321" t="s">
        <v>159</v>
      </c>
      <c r="B321" t="s">
        <v>160</v>
      </c>
      <c r="C321" s="102">
        <v>0</v>
      </c>
      <c r="D321" s="102">
        <v>53750</v>
      </c>
      <c r="E321" s="102">
        <v>0</v>
      </c>
    </row>
    <row r="322" spans="1:5" ht="12.75">
      <c r="A322" s="111" t="s">
        <v>601</v>
      </c>
      <c r="B322" s="111" t="s">
        <v>602</v>
      </c>
      <c r="C322" s="111">
        <v>280000</v>
      </c>
      <c r="D322" s="111">
        <v>210008.53</v>
      </c>
      <c r="E322" s="111">
        <v>75.00304642857142</v>
      </c>
    </row>
    <row r="323" spans="1:5" ht="12.75">
      <c r="A323" s="109" t="s">
        <v>334</v>
      </c>
      <c r="B323" s="109" t="s">
        <v>335</v>
      </c>
      <c r="C323" s="109">
        <v>280000</v>
      </c>
      <c r="D323" s="109">
        <v>210008.53</v>
      </c>
      <c r="E323" s="109">
        <v>75.00304642857142</v>
      </c>
    </row>
    <row r="324" spans="1:5" ht="12.75">
      <c r="A324" s="112" t="s">
        <v>336</v>
      </c>
      <c r="B324" s="112" t="s">
        <v>337</v>
      </c>
      <c r="C324" s="112">
        <v>280000</v>
      </c>
      <c r="D324" s="112">
        <v>210008.53</v>
      </c>
      <c r="E324" s="112">
        <v>75.00304642857142</v>
      </c>
    </row>
    <row r="325" spans="1:5" ht="12.75">
      <c r="A325" s="102" t="s">
        <v>114</v>
      </c>
      <c r="B325" s="102" t="s">
        <v>115</v>
      </c>
      <c r="C325" s="102">
        <v>260000</v>
      </c>
      <c r="D325" s="102">
        <v>210008.53</v>
      </c>
      <c r="E325" s="102">
        <v>80.77251153846153</v>
      </c>
    </row>
    <row r="326" spans="1:5" ht="12.75">
      <c r="A326" t="s">
        <v>129</v>
      </c>
      <c r="B326" t="s">
        <v>130</v>
      </c>
      <c r="C326" s="102">
        <v>260000</v>
      </c>
      <c r="D326" s="102">
        <v>210008.53</v>
      </c>
      <c r="E326" s="102">
        <v>80.77251153846153</v>
      </c>
    </row>
    <row r="327" spans="1:5" ht="12.75">
      <c r="A327" t="s">
        <v>151</v>
      </c>
      <c r="B327" t="s">
        <v>152</v>
      </c>
      <c r="C327" s="102">
        <v>260000</v>
      </c>
      <c r="D327" s="102">
        <v>210008.53</v>
      </c>
      <c r="E327" s="102">
        <v>80.77251153846153</v>
      </c>
    </row>
    <row r="328" spans="1:5" ht="12.75">
      <c r="A328" t="s">
        <v>159</v>
      </c>
      <c r="B328" t="s">
        <v>160</v>
      </c>
      <c r="C328" s="102">
        <v>0</v>
      </c>
      <c r="D328" s="102">
        <v>153365.75</v>
      </c>
      <c r="E328" s="102">
        <v>0</v>
      </c>
    </row>
    <row r="329" spans="1:5" ht="12.75">
      <c r="A329" t="s">
        <v>161</v>
      </c>
      <c r="B329" t="s">
        <v>162</v>
      </c>
      <c r="C329" s="102">
        <v>0</v>
      </c>
      <c r="D329" s="102">
        <v>56642.78</v>
      </c>
      <c r="E329" s="102">
        <v>0</v>
      </c>
    </row>
    <row r="330" spans="1:5" ht="12.75">
      <c r="A330" s="102" t="s">
        <v>235</v>
      </c>
      <c r="B330" s="102" t="s">
        <v>236</v>
      </c>
      <c r="C330" s="102">
        <v>20000</v>
      </c>
      <c r="D330" s="102">
        <v>0</v>
      </c>
      <c r="E330" s="102">
        <v>0</v>
      </c>
    </row>
    <row r="331" spans="1:5" ht="12.75">
      <c r="A331" t="s">
        <v>243</v>
      </c>
      <c r="B331" t="s">
        <v>244</v>
      </c>
      <c r="C331" s="102">
        <v>20000</v>
      </c>
      <c r="D331" s="102">
        <v>0</v>
      </c>
      <c r="E331" s="102">
        <v>0</v>
      </c>
    </row>
    <row r="332" spans="1:5" ht="12.75">
      <c r="A332" t="s">
        <v>253</v>
      </c>
      <c r="B332" t="s">
        <v>254</v>
      </c>
      <c r="C332" s="102">
        <v>20000</v>
      </c>
      <c r="D332" s="102">
        <v>0</v>
      </c>
      <c r="E332" s="102">
        <v>0</v>
      </c>
    </row>
    <row r="333" spans="1:5" ht="12.75">
      <c r="A333" t="s">
        <v>603</v>
      </c>
      <c r="B333" t="s">
        <v>604</v>
      </c>
      <c r="C333" s="102">
        <v>0</v>
      </c>
      <c r="D333" s="102">
        <v>0</v>
      </c>
      <c r="E333" s="102">
        <v>0</v>
      </c>
    </row>
    <row r="334" spans="1:5" ht="12.75">
      <c r="A334" s="111" t="s">
        <v>605</v>
      </c>
      <c r="B334" s="111" t="s">
        <v>606</v>
      </c>
      <c r="C334" s="111">
        <v>80000</v>
      </c>
      <c r="D334" s="111">
        <v>109726.71</v>
      </c>
      <c r="E334" s="111">
        <v>137.1583875</v>
      </c>
    </row>
    <row r="335" spans="1:5" ht="12.75">
      <c r="A335" s="109" t="s">
        <v>334</v>
      </c>
      <c r="B335" s="109" t="s">
        <v>335</v>
      </c>
      <c r="C335" s="109">
        <v>80000</v>
      </c>
      <c r="D335" s="109">
        <v>109726.71</v>
      </c>
      <c r="E335" s="109">
        <v>137.1583875</v>
      </c>
    </row>
    <row r="336" spans="1:5" ht="12.75">
      <c r="A336" s="112" t="s">
        <v>336</v>
      </c>
      <c r="B336" s="112" t="s">
        <v>337</v>
      </c>
      <c r="C336" s="112">
        <v>80000</v>
      </c>
      <c r="D336" s="112">
        <v>109726.71</v>
      </c>
      <c r="E336" s="112">
        <v>137.1583875</v>
      </c>
    </row>
    <row r="337" spans="1:5" ht="12.75">
      <c r="A337" s="102" t="s">
        <v>114</v>
      </c>
      <c r="B337" s="102" t="s">
        <v>115</v>
      </c>
      <c r="C337" s="102">
        <v>80000</v>
      </c>
      <c r="D337" s="102">
        <v>109726.71</v>
      </c>
      <c r="E337" s="102">
        <v>137.1583875</v>
      </c>
    </row>
    <row r="338" spans="1:5" ht="12.75">
      <c r="A338" t="s">
        <v>129</v>
      </c>
      <c r="B338" t="s">
        <v>130</v>
      </c>
      <c r="C338" s="102">
        <v>80000</v>
      </c>
      <c r="D338" s="102">
        <v>109726.71</v>
      </c>
      <c r="E338" s="102">
        <v>137.1583875</v>
      </c>
    </row>
    <row r="339" spans="1:5" ht="12.75">
      <c r="A339" t="s">
        <v>171</v>
      </c>
      <c r="B339" t="s">
        <v>172</v>
      </c>
      <c r="C339" s="102">
        <v>80000</v>
      </c>
      <c r="D339" s="102">
        <v>109726.71</v>
      </c>
      <c r="E339" s="102">
        <v>137.1583875</v>
      </c>
    </row>
    <row r="340" spans="1:5" ht="12.75">
      <c r="A340" t="s">
        <v>181</v>
      </c>
      <c r="B340" t="s">
        <v>182</v>
      </c>
      <c r="C340" s="102">
        <v>0</v>
      </c>
      <c r="D340" s="102">
        <v>109726.71</v>
      </c>
      <c r="E340" s="102">
        <v>0</v>
      </c>
    </row>
    <row r="341" spans="1:5" ht="12.75">
      <c r="A341" s="111" t="s">
        <v>607</v>
      </c>
      <c r="B341" s="111" t="s">
        <v>608</v>
      </c>
      <c r="C341" s="111">
        <v>10000</v>
      </c>
      <c r="D341" s="111">
        <v>990.94</v>
      </c>
      <c r="E341" s="111">
        <v>9.9094</v>
      </c>
    </row>
    <row r="342" spans="1:5" ht="12.75">
      <c r="A342" s="109" t="s">
        <v>334</v>
      </c>
      <c r="B342" s="109" t="s">
        <v>335</v>
      </c>
      <c r="C342" s="109">
        <v>10000</v>
      </c>
      <c r="D342" s="109">
        <v>990.94</v>
      </c>
      <c r="E342" s="109">
        <v>9.9094</v>
      </c>
    </row>
    <row r="343" spans="1:5" ht="12.75">
      <c r="A343" s="112" t="s">
        <v>336</v>
      </c>
      <c r="B343" s="112" t="s">
        <v>337</v>
      </c>
      <c r="C343" s="112">
        <v>10000</v>
      </c>
      <c r="D343" s="112">
        <v>990.94</v>
      </c>
      <c r="E343" s="112">
        <v>9.9094</v>
      </c>
    </row>
    <row r="344" spans="1:5" ht="12.75">
      <c r="A344" s="102" t="s">
        <v>114</v>
      </c>
      <c r="B344" s="102" t="s">
        <v>115</v>
      </c>
      <c r="C344" s="102">
        <v>10000</v>
      </c>
      <c r="D344" s="102">
        <v>990.94</v>
      </c>
      <c r="E344" s="102">
        <v>9.9094</v>
      </c>
    </row>
    <row r="345" spans="1:5" ht="12.75">
      <c r="A345" t="s">
        <v>129</v>
      </c>
      <c r="B345" t="s">
        <v>130</v>
      </c>
      <c r="C345" s="102">
        <v>10000</v>
      </c>
      <c r="D345" s="102">
        <v>990.94</v>
      </c>
      <c r="E345" s="102">
        <v>9.9094</v>
      </c>
    </row>
    <row r="346" spans="1:5" ht="12.75">
      <c r="A346" t="s">
        <v>151</v>
      </c>
      <c r="B346" t="s">
        <v>152</v>
      </c>
      <c r="C346" s="102">
        <v>10000</v>
      </c>
      <c r="D346" s="102">
        <v>990.94</v>
      </c>
      <c r="E346" s="102">
        <v>9.9094</v>
      </c>
    </row>
    <row r="347" spans="1:5" ht="12.75">
      <c r="A347" t="s">
        <v>163</v>
      </c>
      <c r="B347" t="s">
        <v>164</v>
      </c>
      <c r="C347" s="102">
        <v>0</v>
      </c>
      <c r="D347" s="102">
        <v>990.94</v>
      </c>
      <c r="E347" s="102">
        <v>0</v>
      </c>
    </row>
    <row r="348" spans="1:5" ht="12.75">
      <c r="A348" s="111" t="s">
        <v>609</v>
      </c>
      <c r="B348" s="111" t="s">
        <v>610</v>
      </c>
      <c r="C348" s="111">
        <v>1200000</v>
      </c>
      <c r="D348" s="111">
        <v>0</v>
      </c>
      <c r="E348" s="111">
        <v>0</v>
      </c>
    </row>
    <row r="349" spans="1:5" ht="12.75">
      <c r="A349" s="109" t="s">
        <v>342</v>
      </c>
      <c r="B349" s="109" t="s">
        <v>343</v>
      </c>
      <c r="C349" s="109">
        <v>0</v>
      </c>
      <c r="D349" s="109">
        <v>0</v>
      </c>
      <c r="E349" s="109">
        <v>0</v>
      </c>
    </row>
    <row r="350" spans="1:5" ht="12.75">
      <c r="A350" s="112" t="s">
        <v>346</v>
      </c>
      <c r="B350" s="112" t="s">
        <v>347</v>
      </c>
      <c r="C350" s="112">
        <v>0</v>
      </c>
      <c r="D350" s="112">
        <v>0</v>
      </c>
      <c r="E350" s="112">
        <v>0</v>
      </c>
    </row>
    <row r="351" spans="1:5" ht="12.75">
      <c r="A351" s="102" t="s">
        <v>235</v>
      </c>
      <c r="B351" s="102" t="s">
        <v>236</v>
      </c>
      <c r="C351" s="102">
        <v>0</v>
      </c>
      <c r="D351" s="102">
        <v>0</v>
      </c>
      <c r="E351" s="102">
        <v>0</v>
      </c>
    </row>
    <row r="352" spans="1:5" ht="12.75">
      <c r="A352" t="s">
        <v>243</v>
      </c>
      <c r="B352" t="s">
        <v>244</v>
      </c>
      <c r="C352" s="102">
        <v>0</v>
      </c>
      <c r="D352" s="102">
        <v>0</v>
      </c>
      <c r="E352" s="102">
        <v>0</v>
      </c>
    </row>
    <row r="353" spans="1:5" ht="12.75">
      <c r="A353" t="s">
        <v>245</v>
      </c>
      <c r="B353" t="s">
        <v>246</v>
      </c>
      <c r="C353" s="102">
        <v>0</v>
      </c>
      <c r="D353" s="102">
        <v>0</v>
      </c>
      <c r="E353" s="102">
        <v>0</v>
      </c>
    </row>
    <row r="354" spans="1:5" ht="12.75">
      <c r="A354" t="s">
        <v>251</v>
      </c>
      <c r="B354" t="s">
        <v>252</v>
      </c>
      <c r="C354" s="102">
        <v>0</v>
      </c>
      <c r="D354" s="102">
        <v>0</v>
      </c>
      <c r="E354" s="102">
        <v>0</v>
      </c>
    </row>
    <row r="355" spans="1:5" ht="12.75">
      <c r="A355" s="109" t="s">
        <v>350</v>
      </c>
      <c r="B355" s="109" t="s">
        <v>351</v>
      </c>
      <c r="C355" s="109">
        <v>1200000</v>
      </c>
      <c r="D355" s="109">
        <v>0</v>
      </c>
      <c r="E355" s="109">
        <v>0</v>
      </c>
    </row>
    <row r="356" spans="1:5" ht="12.75">
      <c r="A356" s="112" t="s">
        <v>356</v>
      </c>
      <c r="B356" s="112" t="s">
        <v>357</v>
      </c>
      <c r="C356" s="112">
        <v>1200000</v>
      </c>
      <c r="D356" s="112">
        <v>0</v>
      </c>
      <c r="E356" s="112">
        <v>0</v>
      </c>
    </row>
    <row r="357" spans="1:5" ht="12.75">
      <c r="A357" s="102" t="s">
        <v>235</v>
      </c>
      <c r="B357" s="102" t="s">
        <v>236</v>
      </c>
      <c r="C357" s="102">
        <v>1200000</v>
      </c>
      <c r="D357" s="102">
        <v>0</v>
      </c>
      <c r="E357" s="102">
        <v>0</v>
      </c>
    </row>
    <row r="358" spans="1:5" ht="12.75">
      <c r="A358" t="s">
        <v>243</v>
      </c>
      <c r="B358" t="s">
        <v>244</v>
      </c>
      <c r="C358" s="102">
        <v>1200000</v>
      </c>
      <c r="D358" s="102">
        <v>0</v>
      </c>
      <c r="E358" s="102">
        <v>0</v>
      </c>
    </row>
    <row r="359" spans="1:5" ht="12.75">
      <c r="A359" t="s">
        <v>245</v>
      </c>
      <c r="B359" t="s">
        <v>246</v>
      </c>
      <c r="C359" s="102">
        <v>1200000</v>
      </c>
      <c r="D359" s="102">
        <v>0</v>
      </c>
      <c r="E359" s="102">
        <v>0</v>
      </c>
    </row>
    <row r="360" spans="1:5" ht="12.75">
      <c r="A360" t="s">
        <v>251</v>
      </c>
      <c r="B360" t="s">
        <v>252</v>
      </c>
      <c r="C360" s="102">
        <v>0</v>
      </c>
      <c r="D360" s="102">
        <v>0</v>
      </c>
      <c r="E360" s="102">
        <v>0</v>
      </c>
    </row>
    <row r="361" spans="1:5" ht="12.75">
      <c r="A361" s="109" t="s">
        <v>366</v>
      </c>
      <c r="B361" s="109" t="s">
        <v>367</v>
      </c>
      <c r="C361" s="109">
        <v>0</v>
      </c>
      <c r="D361" s="109">
        <v>0</v>
      </c>
      <c r="E361" s="109">
        <v>0</v>
      </c>
    </row>
    <row r="362" spans="1:5" ht="12.75">
      <c r="A362" s="112" t="s">
        <v>368</v>
      </c>
      <c r="B362" s="112" t="s">
        <v>369</v>
      </c>
      <c r="C362" s="112">
        <v>0</v>
      </c>
      <c r="D362" s="112">
        <v>0</v>
      </c>
      <c r="E362" s="112">
        <v>0</v>
      </c>
    </row>
    <row r="363" spans="1:5" ht="12.75">
      <c r="A363" s="102" t="s">
        <v>235</v>
      </c>
      <c r="B363" s="102" t="s">
        <v>236</v>
      </c>
      <c r="C363" s="102">
        <v>0</v>
      </c>
      <c r="D363" s="102">
        <v>0</v>
      </c>
      <c r="E363" s="102">
        <v>0</v>
      </c>
    </row>
    <row r="364" spans="1:5" ht="12.75">
      <c r="A364" t="s">
        <v>243</v>
      </c>
      <c r="B364" t="s">
        <v>244</v>
      </c>
      <c r="C364" s="102">
        <v>0</v>
      </c>
      <c r="D364" s="102">
        <v>0</v>
      </c>
      <c r="E364" s="102">
        <v>0</v>
      </c>
    </row>
    <row r="365" spans="1:5" ht="12.75">
      <c r="A365" t="s">
        <v>245</v>
      </c>
      <c r="B365" t="s">
        <v>246</v>
      </c>
      <c r="C365" s="102">
        <v>0</v>
      </c>
      <c r="D365" s="102">
        <v>0</v>
      </c>
      <c r="E365" s="102">
        <v>0</v>
      </c>
    </row>
    <row r="366" spans="1:5" ht="12.75">
      <c r="A366" t="s">
        <v>251</v>
      </c>
      <c r="B366" t="s">
        <v>252</v>
      </c>
      <c r="C366" s="102">
        <v>0</v>
      </c>
      <c r="D366" s="102">
        <v>0</v>
      </c>
      <c r="E366" s="102">
        <v>0</v>
      </c>
    </row>
    <row r="367" spans="1:5" ht="12.75">
      <c r="A367" s="107" t="s">
        <v>513</v>
      </c>
      <c r="B367" s="107" t="s">
        <v>514</v>
      </c>
      <c r="C367" s="107">
        <v>6254000</v>
      </c>
      <c r="D367" s="107">
        <v>1900665.38</v>
      </c>
      <c r="E367" s="107">
        <v>30.391195714742565</v>
      </c>
    </row>
    <row r="368" spans="1:5" ht="12.75">
      <c r="A368" s="111" t="s">
        <v>611</v>
      </c>
      <c r="B368" s="111" t="s">
        <v>612</v>
      </c>
      <c r="C368" s="111">
        <v>4294000</v>
      </c>
      <c r="D368" s="111">
        <v>1224597.79</v>
      </c>
      <c r="E368" s="111">
        <v>28.5188120633442</v>
      </c>
    </row>
    <row r="369" spans="1:5" ht="12.75">
      <c r="A369" s="111" t="s">
        <v>613</v>
      </c>
      <c r="B369" s="111" t="s">
        <v>614</v>
      </c>
      <c r="C369" s="111">
        <v>1270000</v>
      </c>
      <c r="D369" s="111">
        <v>19922.04</v>
      </c>
      <c r="E369" s="111">
        <v>1.568664566929134</v>
      </c>
    </row>
    <row r="370" spans="1:5" ht="12.75">
      <c r="A370" s="109" t="s">
        <v>334</v>
      </c>
      <c r="B370" s="109" t="s">
        <v>335</v>
      </c>
      <c r="C370" s="109">
        <v>0</v>
      </c>
      <c r="D370" s="109">
        <v>0</v>
      </c>
      <c r="E370" s="109">
        <v>0</v>
      </c>
    </row>
    <row r="371" spans="1:5" ht="12.75">
      <c r="A371" s="112" t="s">
        <v>336</v>
      </c>
      <c r="B371" s="112" t="s">
        <v>337</v>
      </c>
      <c r="C371" s="112">
        <v>0</v>
      </c>
      <c r="D371" s="112">
        <v>0</v>
      </c>
      <c r="E371" s="112">
        <v>0</v>
      </c>
    </row>
    <row r="372" spans="1:5" ht="12.75">
      <c r="A372" s="102" t="s">
        <v>235</v>
      </c>
      <c r="B372" s="102" t="s">
        <v>236</v>
      </c>
      <c r="C372" s="102">
        <v>0</v>
      </c>
      <c r="D372" s="102">
        <v>0</v>
      </c>
      <c r="E372" s="102">
        <v>0</v>
      </c>
    </row>
    <row r="373" spans="1:5" ht="12.75">
      <c r="A373" t="s">
        <v>243</v>
      </c>
      <c r="B373" t="s">
        <v>244</v>
      </c>
      <c r="C373" s="102">
        <v>0</v>
      </c>
      <c r="D373" s="102">
        <v>0</v>
      </c>
      <c r="E373" s="102">
        <v>0</v>
      </c>
    </row>
    <row r="374" spans="1:5" ht="12.75">
      <c r="A374" t="s">
        <v>245</v>
      </c>
      <c r="B374" t="s">
        <v>246</v>
      </c>
      <c r="C374" s="102">
        <v>0</v>
      </c>
      <c r="D374" s="102">
        <v>0</v>
      </c>
      <c r="E374" s="102">
        <v>0</v>
      </c>
    </row>
    <row r="375" spans="1:5" ht="12.75">
      <c r="A375" t="s">
        <v>249</v>
      </c>
      <c r="B375" t="s">
        <v>250</v>
      </c>
      <c r="C375" s="102">
        <v>0</v>
      </c>
      <c r="D375" s="102">
        <v>0</v>
      </c>
      <c r="E375" s="102">
        <v>0</v>
      </c>
    </row>
    <row r="376" spans="1:5" ht="12.75">
      <c r="A376" s="109" t="s">
        <v>342</v>
      </c>
      <c r="B376" s="109" t="s">
        <v>343</v>
      </c>
      <c r="C376" s="109">
        <v>1170000</v>
      </c>
      <c r="D376" s="109">
        <v>19922.04</v>
      </c>
      <c r="E376" s="109">
        <v>1.7027384615384618</v>
      </c>
    </row>
    <row r="377" spans="1:5" ht="12.75">
      <c r="A377" s="112" t="s">
        <v>344</v>
      </c>
      <c r="B377" s="112" t="s">
        <v>345</v>
      </c>
      <c r="C377" s="112">
        <v>40000</v>
      </c>
      <c r="D377" s="112">
        <v>0</v>
      </c>
      <c r="E377" s="112">
        <v>0</v>
      </c>
    </row>
    <row r="378" spans="1:5" ht="12.75">
      <c r="A378" s="102" t="s">
        <v>235</v>
      </c>
      <c r="B378" s="102" t="s">
        <v>236</v>
      </c>
      <c r="C378" s="102">
        <v>40000</v>
      </c>
      <c r="D378" s="102">
        <v>0</v>
      </c>
      <c r="E378" s="102">
        <v>0</v>
      </c>
    </row>
    <row r="379" spans="1:5" ht="12.75">
      <c r="A379" t="s">
        <v>243</v>
      </c>
      <c r="B379" t="s">
        <v>244</v>
      </c>
      <c r="C379" s="102">
        <v>40000</v>
      </c>
      <c r="D379" s="102">
        <v>0</v>
      </c>
      <c r="E379" s="102">
        <v>0</v>
      </c>
    </row>
    <row r="380" spans="1:5" ht="12.75">
      <c r="A380" t="s">
        <v>245</v>
      </c>
      <c r="B380" t="s">
        <v>246</v>
      </c>
      <c r="C380" s="102">
        <v>40000</v>
      </c>
      <c r="D380" s="102">
        <v>0</v>
      </c>
      <c r="E380" s="102">
        <v>0</v>
      </c>
    </row>
    <row r="381" spans="1:5" ht="12.75">
      <c r="A381" t="s">
        <v>249</v>
      </c>
      <c r="B381" t="s">
        <v>250</v>
      </c>
      <c r="C381" s="102">
        <v>0</v>
      </c>
      <c r="D381" s="102">
        <v>0</v>
      </c>
      <c r="E381" s="102">
        <v>0</v>
      </c>
    </row>
    <row r="382" spans="1:5" ht="12.75">
      <c r="A382" s="112" t="s">
        <v>346</v>
      </c>
      <c r="B382" s="112" t="s">
        <v>347</v>
      </c>
      <c r="C382" s="112">
        <v>1130000</v>
      </c>
      <c r="D382" s="112">
        <v>19922.04</v>
      </c>
      <c r="E382" s="112">
        <v>1.7630123893805312</v>
      </c>
    </row>
    <row r="383" spans="1:5" ht="12.75">
      <c r="A383" s="102" t="s">
        <v>235</v>
      </c>
      <c r="B383" s="102" t="s">
        <v>236</v>
      </c>
      <c r="C383" s="102">
        <v>1130000</v>
      </c>
      <c r="D383" s="102">
        <v>19922.04</v>
      </c>
      <c r="E383" s="102">
        <v>1.7630123893805312</v>
      </c>
    </row>
    <row r="384" spans="1:5" ht="12.75">
      <c r="A384" t="s">
        <v>243</v>
      </c>
      <c r="B384" t="s">
        <v>244</v>
      </c>
      <c r="C384" s="102">
        <v>1130000</v>
      </c>
      <c r="D384" s="102">
        <v>19922.04</v>
      </c>
      <c r="E384" s="102">
        <v>1.7630123893805312</v>
      </c>
    </row>
    <row r="385" spans="1:5" ht="12.75">
      <c r="A385" t="s">
        <v>245</v>
      </c>
      <c r="B385" t="s">
        <v>246</v>
      </c>
      <c r="C385" s="102">
        <v>1130000</v>
      </c>
      <c r="D385" s="102">
        <v>19922.04</v>
      </c>
      <c r="E385" s="102">
        <v>1.7630123893805312</v>
      </c>
    </row>
    <row r="386" spans="1:5" ht="12.75">
      <c r="A386" t="s">
        <v>249</v>
      </c>
      <c r="B386" t="s">
        <v>250</v>
      </c>
      <c r="C386" s="102">
        <v>0</v>
      </c>
      <c r="D386" s="102">
        <v>19922.04</v>
      </c>
      <c r="E386" s="102">
        <v>0</v>
      </c>
    </row>
    <row r="387" spans="1:5" ht="12.75">
      <c r="A387" s="109" t="s">
        <v>350</v>
      </c>
      <c r="B387" s="109" t="s">
        <v>351</v>
      </c>
      <c r="C387" s="109">
        <v>100000</v>
      </c>
      <c r="D387" s="109">
        <v>0</v>
      </c>
      <c r="E387" s="109">
        <v>0</v>
      </c>
    </row>
    <row r="388" spans="1:5" ht="12.75">
      <c r="A388" s="112" t="s">
        <v>354</v>
      </c>
      <c r="B388" s="112" t="s">
        <v>355</v>
      </c>
      <c r="C388" s="112">
        <v>100000</v>
      </c>
      <c r="D388" s="112">
        <v>0</v>
      </c>
      <c r="E388" s="112">
        <v>0</v>
      </c>
    </row>
    <row r="389" spans="1:5" ht="12.75">
      <c r="A389" s="102" t="s">
        <v>235</v>
      </c>
      <c r="B389" s="102" t="s">
        <v>236</v>
      </c>
      <c r="C389" s="102">
        <v>100000</v>
      </c>
      <c r="D389" s="102">
        <v>0</v>
      </c>
      <c r="E389" s="102">
        <v>0</v>
      </c>
    </row>
    <row r="390" spans="1:5" ht="12.75">
      <c r="A390" t="s">
        <v>243</v>
      </c>
      <c r="B390" t="s">
        <v>244</v>
      </c>
      <c r="C390" s="102">
        <v>100000</v>
      </c>
      <c r="D390" s="102">
        <v>0</v>
      </c>
      <c r="E390" s="102">
        <v>0</v>
      </c>
    </row>
    <row r="391" spans="1:5" ht="12.75">
      <c r="A391" t="s">
        <v>245</v>
      </c>
      <c r="B391" t="s">
        <v>246</v>
      </c>
      <c r="C391" s="102">
        <v>100000</v>
      </c>
      <c r="D391" s="102">
        <v>0</v>
      </c>
      <c r="E391" s="102">
        <v>0</v>
      </c>
    </row>
    <row r="392" spans="1:5" ht="12.75">
      <c r="A392" t="s">
        <v>249</v>
      </c>
      <c r="B392" t="s">
        <v>250</v>
      </c>
      <c r="C392" s="102">
        <v>0</v>
      </c>
      <c r="D392" s="102">
        <v>0</v>
      </c>
      <c r="E392" s="102">
        <v>0</v>
      </c>
    </row>
    <row r="393" spans="1:5" ht="12.75">
      <c r="A393" s="111" t="s">
        <v>615</v>
      </c>
      <c r="B393" s="111" t="s">
        <v>616</v>
      </c>
      <c r="C393" s="111">
        <v>500000</v>
      </c>
      <c r="D393" s="111">
        <v>336042</v>
      </c>
      <c r="E393" s="111">
        <v>67.2084</v>
      </c>
    </row>
    <row r="394" spans="1:5" ht="12.75">
      <c r="A394" s="109" t="s">
        <v>342</v>
      </c>
      <c r="B394" s="109" t="s">
        <v>343</v>
      </c>
      <c r="C394" s="109">
        <v>400000</v>
      </c>
      <c r="D394" s="109">
        <v>34140.13</v>
      </c>
      <c r="E394" s="109">
        <v>8.5350325</v>
      </c>
    </row>
    <row r="395" spans="1:5" ht="12.75">
      <c r="A395" s="112" t="s">
        <v>344</v>
      </c>
      <c r="B395" s="112" t="s">
        <v>345</v>
      </c>
      <c r="C395" s="112">
        <v>40000</v>
      </c>
      <c r="D395" s="112">
        <v>24317.31</v>
      </c>
      <c r="E395" s="112">
        <v>60.793275</v>
      </c>
    </row>
    <row r="396" spans="1:5" ht="12.75">
      <c r="A396" s="102" t="s">
        <v>235</v>
      </c>
      <c r="B396" s="102" t="s">
        <v>236</v>
      </c>
      <c r="C396" s="102">
        <v>40000</v>
      </c>
      <c r="D396" s="102">
        <v>24317.31</v>
      </c>
      <c r="E396" s="102">
        <v>60.793275</v>
      </c>
    </row>
    <row r="397" spans="1:5" ht="12.75">
      <c r="A397" t="s">
        <v>243</v>
      </c>
      <c r="B397" t="s">
        <v>244</v>
      </c>
      <c r="C397" s="102">
        <v>40000</v>
      </c>
      <c r="D397" s="102">
        <v>24317.31</v>
      </c>
      <c r="E397" s="102">
        <v>60.793275</v>
      </c>
    </row>
    <row r="398" spans="1:5" ht="12.75">
      <c r="A398" t="s">
        <v>245</v>
      </c>
      <c r="B398" t="s">
        <v>246</v>
      </c>
      <c r="C398" s="102">
        <v>40000</v>
      </c>
      <c r="D398" s="102">
        <v>24317.31</v>
      </c>
      <c r="E398" s="102">
        <v>60.793275</v>
      </c>
    </row>
    <row r="399" spans="1:5" ht="12.75">
      <c r="A399" t="s">
        <v>251</v>
      </c>
      <c r="B399" t="s">
        <v>252</v>
      </c>
      <c r="C399" s="102">
        <v>0</v>
      </c>
      <c r="D399" s="102">
        <v>24317.31</v>
      </c>
      <c r="E399" s="102">
        <v>0</v>
      </c>
    </row>
    <row r="400" spans="1:5" ht="12.75">
      <c r="A400" s="112" t="s">
        <v>346</v>
      </c>
      <c r="B400" s="112" t="s">
        <v>347</v>
      </c>
      <c r="C400" s="112">
        <v>360000</v>
      </c>
      <c r="D400" s="112">
        <v>9822.82</v>
      </c>
      <c r="E400" s="112">
        <v>2.728561111111111</v>
      </c>
    </row>
    <row r="401" spans="1:5" ht="12.75">
      <c r="A401" s="102" t="s">
        <v>235</v>
      </c>
      <c r="B401" s="102" t="s">
        <v>236</v>
      </c>
      <c r="C401" s="102">
        <v>360000</v>
      </c>
      <c r="D401" s="102">
        <v>9822.82</v>
      </c>
      <c r="E401" s="102">
        <v>2.728561111111111</v>
      </c>
    </row>
    <row r="402" spans="1:5" ht="12.75">
      <c r="A402" t="s">
        <v>243</v>
      </c>
      <c r="B402" t="s">
        <v>244</v>
      </c>
      <c r="C402" s="102">
        <v>360000</v>
      </c>
      <c r="D402" s="102">
        <v>9822.82</v>
      </c>
      <c r="E402" s="102">
        <v>2.728561111111111</v>
      </c>
    </row>
    <row r="403" spans="1:5" ht="12.75">
      <c r="A403" t="s">
        <v>245</v>
      </c>
      <c r="B403" t="s">
        <v>246</v>
      </c>
      <c r="C403" s="102">
        <v>360000</v>
      </c>
      <c r="D403" s="102">
        <v>9822.82</v>
      </c>
      <c r="E403" s="102">
        <v>2.728561111111111</v>
      </c>
    </row>
    <row r="404" spans="1:5" ht="12.75">
      <c r="A404" t="s">
        <v>251</v>
      </c>
      <c r="B404" t="s">
        <v>252</v>
      </c>
      <c r="C404" s="102">
        <v>0</v>
      </c>
      <c r="D404" s="102">
        <v>9822.82</v>
      </c>
      <c r="E404" s="102">
        <v>0</v>
      </c>
    </row>
    <row r="405" spans="1:5" ht="12.75">
      <c r="A405" s="109" t="s">
        <v>350</v>
      </c>
      <c r="B405" s="109" t="s">
        <v>351</v>
      </c>
      <c r="C405" s="109">
        <v>100000</v>
      </c>
      <c r="D405" s="109">
        <v>0</v>
      </c>
      <c r="E405" s="109">
        <v>0</v>
      </c>
    </row>
    <row r="406" spans="1:5" ht="12.75">
      <c r="A406" s="112" t="s">
        <v>354</v>
      </c>
      <c r="B406" s="112" t="s">
        <v>355</v>
      </c>
      <c r="C406" s="112">
        <v>100000</v>
      </c>
      <c r="D406" s="112">
        <v>0</v>
      </c>
      <c r="E406" s="112">
        <v>0</v>
      </c>
    </row>
    <row r="407" spans="1:5" ht="12.75">
      <c r="A407" s="102" t="s">
        <v>235</v>
      </c>
      <c r="B407" s="102" t="s">
        <v>236</v>
      </c>
      <c r="C407" s="102">
        <v>100000</v>
      </c>
      <c r="D407" s="102">
        <v>0</v>
      </c>
      <c r="E407" s="102">
        <v>0</v>
      </c>
    </row>
    <row r="408" spans="1:5" ht="12.75">
      <c r="A408" t="s">
        <v>243</v>
      </c>
      <c r="B408" t="s">
        <v>244</v>
      </c>
      <c r="C408" s="102">
        <v>100000</v>
      </c>
      <c r="D408" s="102">
        <v>0</v>
      </c>
      <c r="E408" s="102">
        <v>0</v>
      </c>
    </row>
    <row r="409" spans="1:5" ht="12.75">
      <c r="A409" t="s">
        <v>245</v>
      </c>
      <c r="B409" t="s">
        <v>246</v>
      </c>
      <c r="C409" s="102">
        <v>100000</v>
      </c>
      <c r="D409" s="102">
        <v>0</v>
      </c>
      <c r="E409" s="102">
        <v>0</v>
      </c>
    </row>
    <row r="410" spans="1:5" ht="12.75">
      <c r="A410" t="s">
        <v>251</v>
      </c>
      <c r="B410" t="s">
        <v>252</v>
      </c>
      <c r="C410" s="102">
        <v>0</v>
      </c>
      <c r="D410" s="102">
        <v>0</v>
      </c>
      <c r="E410" s="102">
        <v>0</v>
      </c>
    </row>
    <row r="411" spans="1:5" ht="12.75">
      <c r="A411" s="109" t="s">
        <v>366</v>
      </c>
      <c r="B411" s="109" t="s">
        <v>367</v>
      </c>
      <c r="C411" s="109">
        <v>0</v>
      </c>
      <c r="D411" s="109">
        <v>301901.87</v>
      </c>
      <c r="E411" s="109">
        <v>0</v>
      </c>
    </row>
    <row r="412" spans="1:5" ht="12.75">
      <c r="A412" s="112" t="s">
        <v>368</v>
      </c>
      <c r="B412" s="112" t="s">
        <v>369</v>
      </c>
      <c r="C412" s="112">
        <v>0</v>
      </c>
      <c r="D412" s="112">
        <v>301901.87</v>
      </c>
      <c r="E412" s="112">
        <v>0</v>
      </c>
    </row>
    <row r="413" spans="1:5" ht="12.75">
      <c r="A413" s="102" t="s">
        <v>235</v>
      </c>
      <c r="B413" s="102" t="s">
        <v>236</v>
      </c>
      <c r="C413" s="102">
        <v>0</v>
      </c>
      <c r="D413" s="102">
        <v>301901.87</v>
      </c>
      <c r="E413" s="102">
        <v>0</v>
      </c>
    </row>
    <row r="414" spans="1:5" ht="12.75">
      <c r="A414" t="s">
        <v>243</v>
      </c>
      <c r="B414" t="s">
        <v>244</v>
      </c>
      <c r="C414" s="102">
        <v>0</v>
      </c>
      <c r="D414" s="102">
        <v>301901.87</v>
      </c>
      <c r="E414" s="102">
        <v>0</v>
      </c>
    </row>
    <row r="415" spans="1:5" ht="12.75">
      <c r="A415" t="s">
        <v>245</v>
      </c>
      <c r="B415" t="s">
        <v>246</v>
      </c>
      <c r="C415" s="102">
        <v>0</v>
      </c>
      <c r="D415" s="102">
        <v>301901.87</v>
      </c>
      <c r="E415" s="102">
        <v>0</v>
      </c>
    </row>
    <row r="416" spans="1:5" ht="12.75">
      <c r="A416" t="s">
        <v>251</v>
      </c>
      <c r="B416" t="s">
        <v>252</v>
      </c>
      <c r="C416" s="102">
        <v>0</v>
      </c>
      <c r="D416" s="102">
        <v>301901.87</v>
      </c>
      <c r="E416" s="102">
        <v>0</v>
      </c>
    </row>
    <row r="417" spans="1:5" ht="12.75">
      <c r="A417" s="111" t="s">
        <v>617</v>
      </c>
      <c r="B417" s="111" t="s">
        <v>618</v>
      </c>
      <c r="C417" s="111">
        <v>2504000</v>
      </c>
      <c r="D417" s="111">
        <v>802618.75</v>
      </c>
      <c r="E417" s="111">
        <v>32.05346445686901</v>
      </c>
    </row>
    <row r="418" spans="1:5" ht="12.75">
      <c r="A418" s="109" t="s">
        <v>342</v>
      </c>
      <c r="B418" s="109" t="s">
        <v>343</v>
      </c>
      <c r="C418" s="109">
        <v>1322000</v>
      </c>
      <c r="D418" s="109">
        <v>0</v>
      </c>
      <c r="E418" s="109">
        <v>0</v>
      </c>
    </row>
    <row r="419" spans="1:5" ht="12.75">
      <c r="A419" s="112" t="s">
        <v>346</v>
      </c>
      <c r="B419" s="112" t="s">
        <v>347</v>
      </c>
      <c r="C419" s="112">
        <v>1322000</v>
      </c>
      <c r="D419" s="112">
        <v>0</v>
      </c>
      <c r="E419" s="112">
        <v>0</v>
      </c>
    </row>
    <row r="420" spans="1:5" ht="12.75">
      <c r="A420" s="102" t="s">
        <v>235</v>
      </c>
      <c r="B420" s="102" t="s">
        <v>236</v>
      </c>
      <c r="C420" s="102">
        <v>1322000</v>
      </c>
      <c r="D420" s="102">
        <v>0</v>
      </c>
      <c r="E420" s="102">
        <v>0</v>
      </c>
    </row>
    <row r="421" spans="1:5" ht="12.75">
      <c r="A421" t="s">
        <v>243</v>
      </c>
      <c r="B421" t="s">
        <v>244</v>
      </c>
      <c r="C421" s="102">
        <v>598000</v>
      </c>
      <c r="D421" s="102">
        <v>0</v>
      </c>
      <c r="E421" s="102">
        <v>0</v>
      </c>
    </row>
    <row r="422" spans="1:5" ht="12.75">
      <c r="A422" t="s">
        <v>245</v>
      </c>
      <c r="B422" t="s">
        <v>246</v>
      </c>
      <c r="C422" s="102">
        <v>598000</v>
      </c>
      <c r="D422" s="102">
        <v>0</v>
      </c>
      <c r="E422" s="102">
        <v>0</v>
      </c>
    </row>
    <row r="423" spans="1:5" ht="12.75">
      <c r="A423" t="s">
        <v>251</v>
      </c>
      <c r="B423" t="s">
        <v>252</v>
      </c>
      <c r="C423" s="102">
        <v>0</v>
      </c>
      <c r="D423" s="102">
        <v>0</v>
      </c>
      <c r="E423" s="102">
        <v>0</v>
      </c>
    </row>
    <row r="424" spans="1:5" ht="12.75">
      <c r="A424" t="s">
        <v>265</v>
      </c>
      <c r="B424" t="s">
        <v>266</v>
      </c>
      <c r="C424" s="102">
        <v>724000</v>
      </c>
      <c r="D424" s="102">
        <v>0</v>
      </c>
      <c r="E424" s="102">
        <v>0</v>
      </c>
    </row>
    <row r="425" spans="1:5" ht="12.75">
      <c r="A425" t="s">
        <v>267</v>
      </c>
      <c r="B425" t="s">
        <v>268</v>
      </c>
      <c r="C425" s="102">
        <v>724000</v>
      </c>
      <c r="D425" s="102">
        <v>0</v>
      </c>
      <c r="E425" s="102">
        <v>0</v>
      </c>
    </row>
    <row r="426" spans="1:5" ht="12.75">
      <c r="A426" t="s">
        <v>269</v>
      </c>
      <c r="B426" t="s">
        <v>268</v>
      </c>
      <c r="C426" s="102">
        <v>0</v>
      </c>
      <c r="D426" s="102">
        <v>0</v>
      </c>
      <c r="E426" s="102">
        <v>0</v>
      </c>
    </row>
    <row r="427" spans="1:5" ht="12.75">
      <c r="A427" s="112" t="s">
        <v>348</v>
      </c>
      <c r="B427" s="112" t="s">
        <v>349</v>
      </c>
      <c r="C427" s="112">
        <v>0</v>
      </c>
      <c r="D427" s="112">
        <v>0</v>
      </c>
      <c r="E427" s="112">
        <v>0</v>
      </c>
    </row>
    <row r="428" spans="1:5" ht="12.75">
      <c r="A428" s="102" t="s">
        <v>235</v>
      </c>
      <c r="B428" s="102" t="s">
        <v>236</v>
      </c>
      <c r="C428" s="102">
        <v>0</v>
      </c>
      <c r="D428" s="102">
        <v>0</v>
      </c>
      <c r="E428" s="102">
        <v>0</v>
      </c>
    </row>
    <row r="429" spans="1:5" ht="12.75">
      <c r="A429" t="s">
        <v>243</v>
      </c>
      <c r="B429" t="s">
        <v>244</v>
      </c>
      <c r="C429" s="102">
        <v>0</v>
      </c>
      <c r="D429" s="102">
        <v>0</v>
      </c>
      <c r="E429" s="102">
        <v>0</v>
      </c>
    </row>
    <row r="430" spans="1:5" ht="12.75">
      <c r="A430" t="s">
        <v>245</v>
      </c>
      <c r="B430" t="s">
        <v>246</v>
      </c>
      <c r="C430" s="102">
        <v>0</v>
      </c>
      <c r="D430" s="102">
        <v>0</v>
      </c>
      <c r="E430" s="102">
        <v>0</v>
      </c>
    </row>
    <row r="431" spans="1:5" ht="12.75">
      <c r="A431" t="s">
        <v>251</v>
      </c>
      <c r="B431" t="s">
        <v>252</v>
      </c>
      <c r="C431" s="102">
        <v>0</v>
      </c>
      <c r="D431" s="102">
        <v>0</v>
      </c>
      <c r="E431" s="102">
        <v>0</v>
      </c>
    </row>
    <row r="432" spans="1:5" ht="12.75">
      <c r="A432" s="109" t="s">
        <v>350</v>
      </c>
      <c r="B432" s="109" t="s">
        <v>351</v>
      </c>
      <c r="C432" s="109">
        <v>992000</v>
      </c>
      <c r="D432" s="109">
        <v>0</v>
      </c>
      <c r="E432" s="109">
        <v>0</v>
      </c>
    </row>
    <row r="433" spans="1:5" ht="12.75">
      <c r="A433" s="112" t="s">
        <v>354</v>
      </c>
      <c r="B433" s="112" t="s">
        <v>355</v>
      </c>
      <c r="C433" s="112">
        <v>300000</v>
      </c>
      <c r="D433" s="112">
        <v>0</v>
      </c>
      <c r="E433" s="112">
        <v>0</v>
      </c>
    </row>
    <row r="434" spans="1:5" ht="12.75">
      <c r="A434" s="102" t="s">
        <v>235</v>
      </c>
      <c r="B434" s="102" t="s">
        <v>236</v>
      </c>
      <c r="C434" s="102">
        <v>300000</v>
      </c>
      <c r="D434" s="102">
        <v>0</v>
      </c>
      <c r="E434" s="102">
        <v>0</v>
      </c>
    </row>
    <row r="435" spans="1:5" ht="12.75">
      <c r="A435" t="s">
        <v>243</v>
      </c>
      <c r="B435" t="s">
        <v>244</v>
      </c>
      <c r="C435" s="102">
        <v>190000</v>
      </c>
      <c r="D435" s="102">
        <v>0</v>
      </c>
      <c r="E435" s="102">
        <v>0</v>
      </c>
    </row>
    <row r="436" spans="1:5" ht="12.75">
      <c r="A436" t="s">
        <v>245</v>
      </c>
      <c r="B436" t="s">
        <v>246</v>
      </c>
      <c r="C436" s="102">
        <v>190000</v>
      </c>
      <c r="D436" s="102">
        <v>0</v>
      </c>
      <c r="E436" s="102">
        <v>0</v>
      </c>
    </row>
    <row r="437" spans="1:5" ht="12.75">
      <c r="A437" t="s">
        <v>251</v>
      </c>
      <c r="B437" t="s">
        <v>252</v>
      </c>
      <c r="C437" s="102">
        <v>0</v>
      </c>
      <c r="D437" s="102">
        <v>0</v>
      </c>
      <c r="E437" s="102">
        <v>0</v>
      </c>
    </row>
    <row r="438" spans="1:5" ht="12.75">
      <c r="A438" t="s">
        <v>265</v>
      </c>
      <c r="B438" t="s">
        <v>266</v>
      </c>
      <c r="C438" s="102">
        <v>110000</v>
      </c>
      <c r="D438" s="102">
        <v>0</v>
      </c>
      <c r="E438" s="102">
        <v>0</v>
      </c>
    </row>
    <row r="439" spans="1:5" ht="12.75">
      <c r="A439" t="s">
        <v>267</v>
      </c>
      <c r="B439" t="s">
        <v>268</v>
      </c>
      <c r="C439" s="102">
        <v>110000</v>
      </c>
      <c r="D439" s="102">
        <v>0</v>
      </c>
      <c r="E439" s="102">
        <v>0</v>
      </c>
    </row>
    <row r="440" spans="1:5" ht="12.75">
      <c r="A440" t="s">
        <v>269</v>
      </c>
      <c r="B440" t="s">
        <v>268</v>
      </c>
      <c r="C440" s="102">
        <v>0</v>
      </c>
      <c r="D440" s="102">
        <v>0</v>
      </c>
      <c r="E440" s="102">
        <v>0</v>
      </c>
    </row>
    <row r="441" spans="1:5" ht="12.75">
      <c r="A441" s="112" t="s">
        <v>358</v>
      </c>
      <c r="B441" s="112" t="s">
        <v>359</v>
      </c>
      <c r="C441" s="112">
        <v>692000</v>
      </c>
      <c r="D441" s="112">
        <v>0</v>
      </c>
      <c r="E441" s="112">
        <v>0</v>
      </c>
    </row>
    <row r="442" spans="1:5" ht="12.75">
      <c r="A442" s="102" t="s">
        <v>235</v>
      </c>
      <c r="B442" s="102" t="s">
        <v>236</v>
      </c>
      <c r="C442" s="102">
        <v>692000</v>
      </c>
      <c r="D442" s="102">
        <v>0</v>
      </c>
      <c r="E442" s="102">
        <v>0</v>
      </c>
    </row>
    <row r="443" spans="1:5" ht="12.75">
      <c r="A443" t="s">
        <v>243</v>
      </c>
      <c r="B443" t="s">
        <v>244</v>
      </c>
      <c r="C443" s="102">
        <v>692000</v>
      </c>
      <c r="D443" s="102">
        <v>0</v>
      </c>
      <c r="E443" s="102">
        <v>0</v>
      </c>
    </row>
    <row r="444" spans="1:5" ht="12.75">
      <c r="A444" t="s">
        <v>245</v>
      </c>
      <c r="B444" t="s">
        <v>246</v>
      </c>
      <c r="C444" s="102">
        <v>692000</v>
      </c>
      <c r="D444" s="102">
        <v>0</v>
      </c>
      <c r="E444" s="102">
        <v>0</v>
      </c>
    </row>
    <row r="445" spans="1:5" ht="12.75">
      <c r="A445" t="s">
        <v>251</v>
      </c>
      <c r="B445" t="s">
        <v>252</v>
      </c>
      <c r="C445" s="102">
        <v>0</v>
      </c>
      <c r="D445" s="102">
        <v>0</v>
      </c>
      <c r="E445" s="102">
        <v>0</v>
      </c>
    </row>
    <row r="446" spans="1:5" ht="12.75">
      <c r="A446" s="109" t="s">
        <v>366</v>
      </c>
      <c r="B446" s="109" t="s">
        <v>367</v>
      </c>
      <c r="C446" s="109">
        <v>0</v>
      </c>
      <c r="D446" s="109">
        <v>802618.75</v>
      </c>
      <c r="E446" s="109">
        <v>0</v>
      </c>
    </row>
    <row r="447" spans="1:5" ht="12.75">
      <c r="A447" s="112" t="s">
        <v>368</v>
      </c>
      <c r="B447" s="112" t="s">
        <v>369</v>
      </c>
      <c r="C447" s="112">
        <v>0</v>
      </c>
      <c r="D447" s="112">
        <v>802618.75</v>
      </c>
      <c r="E447" s="112">
        <v>0</v>
      </c>
    </row>
    <row r="448" spans="1:5" ht="12.75">
      <c r="A448" s="102" t="s">
        <v>235</v>
      </c>
      <c r="B448" s="102" t="s">
        <v>236</v>
      </c>
      <c r="C448" s="102">
        <v>0</v>
      </c>
      <c r="D448" s="102">
        <v>802618.75</v>
      </c>
      <c r="E448" s="102">
        <v>0</v>
      </c>
    </row>
    <row r="449" spans="1:5" ht="12.75">
      <c r="A449" t="s">
        <v>243</v>
      </c>
      <c r="B449" t="s">
        <v>244</v>
      </c>
      <c r="C449" s="102">
        <v>0</v>
      </c>
      <c r="D449" s="102">
        <v>150981.25</v>
      </c>
      <c r="E449" s="102">
        <v>0</v>
      </c>
    </row>
    <row r="450" spans="1:5" ht="12.75">
      <c r="A450" t="s">
        <v>245</v>
      </c>
      <c r="B450" t="s">
        <v>246</v>
      </c>
      <c r="C450" s="102">
        <v>0</v>
      </c>
      <c r="D450" s="102">
        <v>150981.25</v>
      </c>
      <c r="E450" s="102">
        <v>0</v>
      </c>
    </row>
    <row r="451" spans="1:5" ht="12.75">
      <c r="A451" t="s">
        <v>251</v>
      </c>
      <c r="B451" t="s">
        <v>252</v>
      </c>
      <c r="C451" s="102">
        <v>0</v>
      </c>
      <c r="D451" s="102">
        <v>150981.25</v>
      </c>
      <c r="E451" s="102">
        <v>0</v>
      </c>
    </row>
    <row r="452" spans="1:5" ht="12.75">
      <c r="A452" t="s">
        <v>265</v>
      </c>
      <c r="B452" t="s">
        <v>266</v>
      </c>
      <c r="C452" s="102">
        <v>0</v>
      </c>
      <c r="D452" s="102">
        <v>651637.5</v>
      </c>
      <c r="E452" s="102">
        <v>0</v>
      </c>
    </row>
    <row r="453" spans="1:5" ht="12.75">
      <c r="A453" t="s">
        <v>267</v>
      </c>
      <c r="B453" t="s">
        <v>268</v>
      </c>
      <c r="C453" s="102">
        <v>0</v>
      </c>
      <c r="D453" s="102">
        <v>651637.5</v>
      </c>
      <c r="E453" s="102">
        <v>0</v>
      </c>
    </row>
    <row r="454" spans="1:5" ht="12.75">
      <c r="A454" t="s">
        <v>269</v>
      </c>
      <c r="B454" t="s">
        <v>268</v>
      </c>
      <c r="C454" s="102">
        <v>0</v>
      </c>
      <c r="D454" s="102">
        <v>651637.5</v>
      </c>
      <c r="E454" s="102">
        <v>0</v>
      </c>
    </row>
    <row r="455" spans="1:5" ht="12.75">
      <c r="A455" s="109" t="s">
        <v>528</v>
      </c>
      <c r="B455" s="109" t="s">
        <v>529</v>
      </c>
      <c r="C455" s="109">
        <v>190000</v>
      </c>
      <c r="D455" s="109">
        <v>0</v>
      </c>
      <c r="E455" s="109">
        <v>0</v>
      </c>
    </row>
    <row r="456" spans="1:5" ht="12.75">
      <c r="A456" s="112" t="s">
        <v>530</v>
      </c>
      <c r="B456" s="112" t="s">
        <v>531</v>
      </c>
      <c r="C456" s="112">
        <v>190000</v>
      </c>
      <c r="D456" s="112">
        <v>0</v>
      </c>
      <c r="E456" s="112">
        <v>0</v>
      </c>
    </row>
    <row r="457" spans="1:5" ht="12.75">
      <c r="A457" s="102" t="s">
        <v>235</v>
      </c>
      <c r="B457" s="102" t="s">
        <v>236</v>
      </c>
      <c r="C457" s="102">
        <v>190000</v>
      </c>
      <c r="D457" s="102">
        <v>0</v>
      </c>
      <c r="E457" s="102">
        <v>0</v>
      </c>
    </row>
    <row r="458" spans="1:5" ht="12.75">
      <c r="A458" t="s">
        <v>243</v>
      </c>
      <c r="B458" t="s">
        <v>244</v>
      </c>
      <c r="C458" s="102">
        <v>190000</v>
      </c>
      <c r="D458" s="102">
        <v>0</v>
      </c>
      <c r="E458" s="102">
        <v>0</v>
      </c>
    </row>
    <row r="459" spans="1:5" ht="12.75">
      <c r="A459" t="s">
        <v>245</v>
      </c>
      <c r="B459" t="s">
        <v>246</v>
      </c>
      <c r="C459" s="102">
        <v>190000</v>
      </c>
      <c r="D459" s="102">
        <v>0</v>
      </c>
      <c r="E459" s="102">
        <v>0</v>
      </c>
    </row>
    <row r="460" spans="1:5" ht="12.75">
      <c r="A460" t="s">
        <v>251</v>
      </c>
      <c r="B460" t="s">
        <v>252</v>
      </c>
      <c r="C460" s="102">
        <v>0</v>
      </c>
      <c r="D460" s="102">
        <v>0</v>
      </c>
      <c r="E460" s="102">
        <v>0</v>
      </c>
    </row>
    <row r="461" spans="1:5" ht="12.75">
      <c r="A461" s="111" t="s">
        <v>619</v>
      </c>
      <c r="B461" s="111" t="s">
        <v>620</v>
      </c>
      <c r="C461" s="111">
        <v>20000</v>
      </c>
      <c r="D461" s="111">
        <v>66015</v>
      </c>
      <c r="E461" s="111">
        <v>330.075</v>
      </c>
    </row>
    <row r="462" spans="1:5" ht="12.75">
      <c r="A462" s="109" t="s">
        <v>342</v>
      </c>
      <c r="B462" s="109" t="s">
        <v>343</v>
      </c>
      <c r="C462" s="109">
        <v>20000</v>
      </c>
      <c r="D462" s="109">
        <v>0</v>
      </c>
      <c r="E462" s="109">
        <v>0</v>
      </c>
    </row>
    <row r="463" spans="1:5" ht="12.75">
      <c r="A463" s="112" t="s">
        <v>346</v>
      </c>
      <c r="B463" s="112" t="s">
        <v>347</v>
      </c>
      <c r="C463" s="112">
        <v>20000</v>
      </c>
      <c r="D463" s="112">
        <v>0</v>
      </c>
      <c r="E463" s="112">
        <v>0</v>
      </c>
    </row>
    <row r="464" spans="1:5" ht="12.75">
      <c r="A464" s="102" t="s">
        <v>235</v>
      </c>
      <c r="B464" s="102" t="s">
        <v>236</v>
      </c>
      <c r="C464" s="102">
        <v>20000</v>
      </c>
      <c r="D464" s="102">
        <v>0</v>
      </c>
      <c r="E464" s="102">
        <v>0</v>
      </c>
    </row>
    <row r="465" spans="1:5" ht="12.75">
      <c r="A465" t="s">
        <v>265</v>
      </c>
      <c r="B465" t="s">
        <v>266</v>
      </c>
      <c r="C465" s="102">
        <v>20000</v>
      </c>
      <c r="D465" s="102">
        <v>0</v>
      </c>
      <c r="E465" s="102">
        <v>0</v>
      </c>
    </row>
    <row r="466" spans="1:5" ht="12.75">
      <c r="A466" t="s">
        <v>267</v>
      </c>
      <c r="B466" t="s">
        <v>268</v>
      </c>
      <c r="C466" s="102">
        <v>20000</v>
      </c>
      <c r="D466" s="102">
        <v>0</v>
      </c>
      <c r="E466" s="102">
        <v>0</v>
      </c>
    </row>
    <row r="467" spans="1:5" ht="12.75">
      <c r="A467" t="s">
        <v>269</v>
      </c>
      <c r="B467" t="s">
        <v>268</v>
      </c>
      <c r="C467" s="102">
        <v>0</v>
      </c>
      <c r="D467" s="102">
        <v>0</v>
      </c>
      <c r="E467" s="102">
        <v>0</v>
      </c>
    </row>
    <row r="468" spans="1:5" ht="12.75">
      <c r="A468" s="109" t="s">
        <v>366</v>
      </c>
      <c r="B468" s="109" t="s">
        <v>367</v>
      </c>
      <c r="C468" s="109">
        <v>0</v>
      </c>
      <c r="D468" s="109">
        <v>66015</v>
      </c>
      <c r="E468" s="109">
        <v>0</v>
      </c>
    </row>
    <row r="469" spans="1:5" ht="12.75">
      <c r="A469" s="112" t="s">
        <v>368</v>
      </c>
      <c r="B469" s="112" t="s">
        <v>369</v>
      </c>
      <c r="C469" s="112">
        <v>0</v>
      </c>
      <c r="D469" s="112">
        <v>66015</v>
      </c>
      <c r="E469" s="112">
        <v>0</v>
      </c>
    </row>
    <row r="470" spans="1:5" ht="12.75">
      <c r="A470" s="102" t="s">
        <v>235</v>
      </c>
      <c r="B470" s="102" t="s">
        <v>236</v>
      </c>
      <c r="C470" s="102">
        <v>0</v>
      </c>
      <c r="D470" s="102">
        <v>66015</v>
      </c>
      <c r="E470" s="102">
        <v>0</v>
      </c>
    </row>
    <row r="471" spans="1:5" ht="12.75">
      <c r="A471" t="s">
        <v>265</v>
      </c>
      <c r="B471" t="s">
        <v>266</v>
      </c>
      <c r="C471" s="102">
        <v>0</v>
      </c>
      <c r="D471" s="102">
        <v>66015</v>
      </c>
      <c r="E471" s="102">
        <v>0</v>
      </c>
    </row>
    <row r="472" spans="1:5" ht="12.75">
      <c r="A472" t="s">
        <v>267</v>
      </c>
      <c r="B472" t="s">
        <v>268</v>
      </c>
      <c r="C472" s="102">
        <v>0</v>
      </c>
      <c r="D472" s="102">
        <v>66015</v>
      </c>
      <c r="E472" s="102">
        <v>0</v>
      </c>
    </row>
    <row r="473" spans="1:5" ht="12.75">
      <c r="A473" t="s">
        <v>269</v>
      </c>
      <c r="B473" t="s">
        <v>268</v>
      </c>
      <c r="C473" s="102">
        <v>0</v>
      </c>
      <c r="D473" s="102">
        <v>66015</v>
      </c>
      <c r="E473" s="102">
        <v>0</v>
      </c>
    </row>
    <row r="474" spans="1:5" ht="12.75">
      <c r="A474" s="111" t="s">
        <v>621</v>
      </c>
      <c r="B474" s="111" t="s">
        <v>622</v>
      </c>
      <c r="C474" s="111">
        <v>910000</v>
      </c>
      <c r="D474" s="111">
        <v>536005.09</v>
      </c>
      <c r="E474" s="111">
        <v>58.901658241758234</v>
      </c>
    </row>
    <row r="475" spans="1:5" ht="12.75">
      <c r="A475" s="111" t="s">
        <v>623</v>
      </c>
      <c r="B475" s="111" t="s">
        <v>624</v>
      </c>
      <c r="C475" s="111">
        <v>620000</v>
      </c>
      <c r="D475" s="111">
        <v>508180.09</v>
      </c>
      <c r="E475" s="111">
        <v>81.96453064516129</v>
      </c>
    </row>
    <row r="476" spans="1:5" ht="12.75">
      <c r="A476" s="109" t="s">
        <v>334</v>
      </c>
      <c r="B476" s="109" t="s">
        <v>335</v>
      </c>
      <c r="C476" s="109">
        <v>132000</v>
      </c>
      <c r="D476" s="109">
        <v>0</v>
      </c>
      <c r="E476" s="109">
        <v>0</v>
      </c>
    </row>
    <row r="477" spans="1:5" ht="12.75">
      <c r="A477" s="112" t="s">
        <v>336</v>
      </c>
      <c r="B477" s="112" t="s">
        <v>337</v>
      </c>
      <c r="C477" s="112">
        <v>132000</v>
      </c>
      <c r="D477" s="112">
        <v>0</v>
      </c>
      <c r="E477" s="112">
        <v>0</v>
      </c>
    </row>
    <row r="478" spans="1:5" ht="12.75">
      <c r="A478" s="102" t="s">
        <v>114</v>
      </c>
      <c r="B478" s="102" t="s">
        <v>115</v>
      </c>
      <c r="C478" s="102">
        <v>132000</v>
      </c>
      <c r="D478" s="102">
        <v>0</v>
      </c>
      <c r="E478" s="102">
        <v>0</v>
      </c>
    </row>
    <row r="479" spans="1:5" ht="12.75">
      <c r="A479" t="s">
        <v>226</v>
      </c>
      <c r="B479" t="s">
        <v>227</v>
      </c>
      <c r="C479" s="102">
        <v>132000</v>
      </c>
      <c r="D479" s="102">
        <v>0</v>
      </c>
      <c r="E479" s="102">
        <v>0</v>
      </c>
    </row>
    <row r="480" spans="1:5" ht="12.75">
      <c r="A480" t="s">
        <v>231</v>
      </c>
      <c r="B480" t="s">
        <v>232</v>
      </c>
      <c r="C480" s="102">
        <v>132000</v>
      </c>
      <c r="D480" s="102">
        <v>0</v>
      </c>
      <c r="E480" s="102">
        <v>0</v>
      </c>
    </row>
    <row r="481" spans="1:5" ht="12.75">
      <c r="A481" t="s">
        <v>233</v>
      </c>
      <c r="B481" t="s">
        <v>234</v>
      </c>
      <c r="C481" s="102">
        <v>0</v>
      </c>
      <c r="D481" s="102">
        <v>0</v>
      </c>
      <c r="E481" s="102">
        <v>0</v>
      </c>
    </row>
    <row r="482" spans="1:5" ht="12.75">
      <c r="A482" s="109" t="s">
        <v>342</v>
      </c>
      <c r="B482" s="109" t="s">
        <v>343</v>
      </c>
      <c r="C482" s="109">
        <v>158000</v>
      </c>
      <c r="D482" s="109">
        <v>0</v>
      </c>
      <c r="E482" s="109">
        <v>0</v>
      </c>
    </row>
    <row r="483" spans="1:5" ht="12.75">
      <c r="A483" s="112" t="s">
        <v>348</v>
      </c>
      <c r="B483" s="112" t="s">
        <v>349</v>
      </c>
      <c r="C483" s="112">
        <v>158000</v>
      </c>
      <c r="D483" s="112">
        <v>0</v>
      </c>
      <c r="E483" s="112">
        <v>0</v>
      </c>
    </row>
    <row r="484" spans="1:5" ht="12.75">
      <c r="A484" s="102" t="s">
        <v>114</v>
      </c>
      <c r="B484" s="102" t="s">
        <v>115</v>
      </c>
      <c r="C484" s="102">
        <v>158000</v>
      </c>
      <c r="D484" s="102">
        <v>0</v>
      </c>
      <c r="E484" s="102">
        <v>0</v>
      </c>
    </row>
    <row r="485" spans="1:5" ht="12.75">
      <c r="A485" t="s">
        <v>226</v>
      </c>
      <c r="B485" t="s">
        <v>227</v>
      </c>
      <c r="C485" s="102">
        <v>158000</v>
      </c>
      <c r="D485" s="102">
        <v>0</v>
      </c>
      <c r="E485" s="102">
        <v>0</v>
      </c>
    </row>
    <row r="486" spans="1:5" ht="12.75">
      <c r="A486" t="s">
        <v>231</v>
      </c>
      <c r="B486" t="s">
        <v>232</v>
      </c>
      <c r="C486" s="102">
        <v>158000</v>
      </c>
      <c r="D486" s="102">
        <v>0</v>
      </c>
      <c r="E486" s="102">
        <v>0</v>
      </c>
    </row>
    <row r="487" spans="1:5" ht="12.75">
      <c r="A487" t="s">
        <v>233</v>
      </c>
      <c r="B487" t="s">
        <v>234</v>
      </c>
      <c r="C487" s="102">
        <v>0</v>
      </c>
      <c r="D487" s="102">
        <v>0</v>
      </c>
      <c r="E487" s="102">
        <v>0</v>
      </c>
    </row>
    <row r="488" spans="1:5" ht="12.75">
      <c r="A488" s="109" t="s">
        <v>366</v>
      </c>
      <c r="B488" s="109" t="s">
        <v>367</v>
      </c>
      <c r="C488" s="109">
        <v>330000</v>
      </c>
      <c r="D488" s="109">
        <v>508180.09</v>
      </c>
      <c r="E488" s="109">
        <v>153.99396666666667</v>
      </c>
    </row>
    <row r="489" spans="1:5" ht="12.75">
      <c r="A489" s="112" t="s">
        <v>368</v>
      </c>
      <c r="B489" s="112" t="s">
        <v>369</v>
      </c>
      <c r="C489" s="112">
        <v>330000</v>
      </c>
      <c r="D489" s="112">
        <v>508180.09</v>
      </c>
      <c r="E489" s="112">
        <v>153.99396666666667</v>
      </c>
    </row>
    <row r="490" spans="1:5" ht="12.75">
      <c r="A490" s="102" t="s">
        <v>114</v>
      </c>
      <c r="B490" s="102" t="s">
        <v>115</v>
      </c>
      <c r="C490" s="102">
        <v>330000</v>
      </c>
      <c r="D490" s="102">
        <v>508180.09</v>
      </c>
      <c r="E490" s="102">
        <v>153.99396666666667</v>
      </c>
    </row>
    <row r="491" spans="1:5" ht="12.75">
      <c r="A491" t="s">
        <v>226</v>
      </c>
      <c r="B491" t="s">
        <v>227</v>
      </c>
      <c r="C491" s="102">
        <v>330000</v>
      </c>
      <c r="D491" s="102">
        <v>508180.09</v>
      </c>
      <c r="E491" s="102">
        <v>153.99396666666667</v>
      </c>
    </row>
    <row r="492" spans="1:5" ht="12.75">
      <c r="A492" t="s">
        <v>231</v>
      </c>
      <c r="B492" t="s">
        <v>232</v>
      </c>
      <c r="C492" s="102">
        <v>330000</v>
      </c>
      <c r="D492" s="102">
        <v>508180.09</v>
      </c>
      <c r="E492" s="102">
        <v>153.99396666666667</v>
      </c>
    </row>
    <row r="493" spans="1:5" ht="12.75">
      <c r="A493" t="s">
        <v>233</v>
      </c>
      <c r="B493" t="s">
        <v>234</v>
      </c>
      <c r="C493" s="102">
        <v>0</v>
      </c>
      <c r="D493" s="102">
        <v>508180.09</v>
      </c>
      <c r="E493" s="102">
        <v>0</v>
      </c>
    </row>
    <row r="494" spans="1:5" ht="12.75">
      <c r="A494" s="111" t="s">
        <v>625</v>
      </c>
      <c r="B494" s="111" t="s">
        <v>626</v>
      </c>
      <c r="C494" s="111">
        <v>100000</v>
      </c>
      <c r="D494" s="111">
        <v>0</v>
      </c>
      <c r="E494" s="111">
        <v>0</v>
      </c>
    </row>
    <row r="495" spans="1:5" ht="12.75">
      <c r="A495" s="109" t="s">
        <v>366</v>
      </c>
      <c r="B495" s="109" t="s">
        <v>367</v>
      </c>
      <c r="C495" s="109">
        <v>100000</v>
      </c>
      <c r="D495" s="109">
        <v>0</v>
      </c>
      <c r="E495" s="109">
        <v>0</v>
      </c>
    </row>
    <row r="496" spans="1:5" ht="12.75">
      <c r="A496" s="112" t="s">
        <v>368</v>
      </c>
      <c r="B496" s="112" t="s">
        <v>369</v>
      </c>
      <c r="C496" s="112">
        <v>100000</v>
      </c>
      <c r="D496" s="112">
        <v>0</v>
      </c>
      <c r="E496" s="112">
        <v>0</v>
      </c>
    </row>
    <row r="497" spans="1:5" ht="12.75">
      <c r="A497" s="102" t="s">
        <v>235</v>
      </c>
      <c r="B497" s="102" t="s">
        <v>236</v>
      </c>
      <c r="C497" s="102">
        <v>100000</v>
      </c>
      <c r="D497" s="102">
        <v>0</v>
      </c>
      <c r="E497" s="102">
        <v>0</v>
      </c>
    </row>
    <row r="498" spans="1:5" ht="12.75">
      <c r="A498" t="s">
        <v>243</v>
      </c>
      <c r="B498" t="s">
        <v>244</v>
      </c>
      <c r="C498" s="102">
        <v>100000</v>
      </c>
      <c r="D498" s="102">
        <v>0</v>
      </c>
      <c r="E498" s="102">
        <v>0</v>
      </c>
    </row>
    <row r="499" spans="1:5" ht="12.75">
      <c r="A499" t="s">
        <v>245</v>
      </c>
      <c r="B499" t="s">
        <v>246</v>
      </c>
      <c r="C499" s="102">
        <v>100000</v>
      </c>
      <c r="D499" s="102">
        <v>0</v>
      </c>
      <c r="E499" s="102">
        <v>0</v>
      </c>
    </row>
    <row r="500" spans="1:5" ht="12.75">
      <c r="A500" t="s">
        <v>251</v>
      </c>
      <c r="B500" t="s">
        <v>252</v>
      </c>
      <c r="C500" s="102">
        <v>0</v>
      </c>
      <c r="D500" s="102">
        <v>0</v>
      </c>
      <c r="E500" s="102">
        <v>0</v>
      </c>
    </row>
    <row r="501" spans="1:5" ht="12.75">
      <c r="A501" s="111" t="s">
        <v>627</v>
      </c>
      <c r="B501" s="111" t="s">
        <v>628</v>
      </c>
      <c r="C501" s="111">
        <v>10000</v>
      </c>
      <c r="D501" s="111">
        <v>0</v>
      </c>
      <c r="E501" s="111">
        <v>0</v>
      </c>
    </row>
    <row r="502" spans="1:5" ht="12.75">
      <c r="A502" s="109" t="s">
        <v>366</v>
      </c>
      <c r="B502" s="109" t="s">
        <v>367</v>
      </c>
      <c r="C502" s="109">
        <v>10000</v>
      </c>
      <c r="D502" s="109">
        <v>0</v>
      </c>
      <c r="E502" s="109">
        <v>0</v>
      </c>
    </row>
    <row r="503" spans="1:5" ht="12.75">
      <c r="A503" s="112" t="s">
        <v>368</v>
      </c>
      <c r="B503" s="112" t="s">
        <v>369</v>
      </c>
      <c r="C503" s="112">
        <v>10000</v>
      </c>
      <c r="D503" s="112">
        <v>0</v>
      </c>
      <c r="E503" s="112">
        <v>0</v>
      </c>
    </row>
    <row r="504" spans="1:5" ht="12.75">
      <c r="A504" s="102" t="s">
        <v>235</v>
      </c>
      <c r="B504" s="102" t="s">
        <v>236</v>
      </c>
      <c r="C504" s="102">
        <v>10000</v>
      </c>
      <c r="D504" s="102">
        <v>0</v>
      </c>
      <c r="E504" s="102">
        <v>0</v>
      </c>
    </row>
    <row r="505" spans="1:5" ht="12.75">
      <c r="A505" t="s">
        <v>265</v>
      </c>
      <c r="B505" t="s">
        <v>266</v>
      </c>
      <c r="C505" s="102">
        <v>10000</v>
      </c>
      <c r="D505" s="102">
        <v>0</v>
      </c>
      <c r="E505" s="102">
        <v>0</v>
      </c>
    </row>
    <row r="506" spans="1:5" ht="12.75">
      <c r="A506" t="s">
        <v>267</v>
      </c>
      <c r="B506" t="s">
        <v>268</v>
      </c>
      <c r="C506" s="102">
        <v>10000</v>
      </c>
      <c r="D506" s="102">
        <v>0</v>
      </c>
      <c r="E506" s="102">
        <v>0</v>
      </c>
    </row>
    <row r="507" spans="1:5" ht="12.75">
      <c r="A507" t="s">
        <v>269</v>
      </c>
      <c r="B507" t="s">
        <v>268</v>
      </c>
      <c r="C507" s="102">
        <v>0</v>
      </c>
      <c r="D507" s="102">
        <v>0</v>
      </c>
      <c r="E507" s="102">
        <v>0</v>
      </c>
    </row>
    <row r="508" spans="1:5" ht="12.75">
      <c r="A508" s="111" t="s">
        <v>629</v>
      </c>
      <c r="B508" s="111" t="s">
        <v>630</v>
      </c>
      <c r="C508" s="111">
        <v>20000</v>
      </c>
      <c r="D508" s="111">
        <v>17925</v>
      </c>
      <c r="E508" s="111">
        <v>89.625</v>
      </c>
    </row>
    <row r="509" spans="1:5" ht="12.75">
      <c r="A509" s="109" t="s">
        <v>366</v>
      </c>
      <c r="B509" s="109" t="s">
        <v>367</v>
      </c>
      <c r="C509" s="109">
        <v>20000</v>
      </c>
      <c r="D509" s="109">
        <v>17925</v>
      </c>
      <c r="E509" s="109">
        <v>89.625</v>
      </c>
    </row>
    <row r="510" spans="1:5" ht="12.75">
      <c r="A510" s="112" t="s">
        <v>368</v>
      </c>
      <c r="B510" s="112" t="s">
        <v>369</v>
      </c>
      <c r="C510" s="112">
        <v>20000</v>
      </c>
      <c r="D510" s="112">
        <v>17925</v>
      </c>
      <c r="E510" s="112">
        <v>89.625</v>
      </c>
    </row>
    <row r="511" spans="1:5" ht="12.75">
      <c r="A511" s="102" t="s">
        <v>235</v>
      </c>
      <c r="B511" s="102" t="s">
        <v>236</v>
      </c>
      <c r="C511" s="102">
        <v>20000</v>
      </c>
      <c r="D511" s="102">
        <v>17925</v>
      </c>
      <c r="E511" s="102">
        <v>89.625</v>
      </c>
    </row>
    <row r="512" spans="1:5" ht="12.75">
      <c r="A512" t="s">
        <v>265</v>
      </c>
      <c r="B512" t="s">
        <v>266</v>
      </c>
      <c r="C512" s="102">
        <v>20000</v>
      </c>
      <c r="D512" s="102">
        <v>17925</v>
      </c>
      <c r="E512" s="102">
        <v>89.625</v>
      </c>
    </row>
    <row r="513" spans="1:5" ht="12.75">
      <c r="A513" t="s">
        <v>267</v>
      </c>
      <c r="B513" t="s">
        <v>268</v>
      </c>
      <c r="C513" s="102">
        <v>20000</v>
      </c>
      <c r="D513" s="102">
        <v>17925</v>
      </c>
      <c r="E513" s="102">
        <v>89.625</v>
      </c>
    </row>
    <row r="514" spans="1:5" ht="12.75">
      <c r="A514" t="s">
        <v>269</v>
      </c>
      <c r="B514" t="s">
        <v>268</v>
      </c>
      <c r="C514" s="102">
        <v>0</v>
      </c>
      <c r="D514" s="102">
        <v>17925</v>
      </c>
      <c r="E514" s="102">
        <v>0</v>
      </c>
    </row>
    <row r="515" spans="1:5" ht="12.75">
      <c r="A515" s="111" t="s">
        <v>631</v>
      </c>
      <c r="B515" s="111" t="s">
        <v>632</v>
      </c>
      <c r="C515" s="111">
        <v>70000</v>
      </c>
      <c r="D515" s="111">
        <v>9900</v>
      </c>
      <c r="E515" s="111">
        <v>14.142857142857142</v>
      </c>
    </row>
    <row r="516" spans="1:5" ht="12.75">
      <c r="A516" s="109" t="s">
        <v>366</v>
      </c>
      <c r="B516" s="109" t="s">
        <v>367</v>
      </c>
      <c r="C516" s="109">
        <v>70000</v>
      </c>
      <c r="D516" s="109">
        <v>9900</v>
      </c>
      <c r="E516" s="109">
        <v>14.142857142857142</v>
      </c>
    </row>
    <row r="517" spans="1:5" ht="12.75">
      <c r="A517" s="112" t="s">
        <v>368</v>
      </c>
      <c r="B517" s="112" t="s">
        <v>369</v>
      </c>
      <c r="C517" s="112">
        <v>70000</v>
      </c>
      <c r="D517" s="112">
        <v>9900</v>
      </c>
      <c r="E517" s="112">
        <v>14.142857142857142</v>
      </c>
    </row>
    <row r="518" spans="1:5" ht="12.75">
      <c r="A518" s="102" t="s">
        <v>235</v>
      </c>
      <c r="B518" s="102" t="s">
        <v>236</v>
      </c>
      <c r="C518" s="102">
        <v>70000</v>
      </c>
      <c r="D518" s="102">
        <v>9900</v>
      </c>
      <c r="E518" s="102">
        <v>14.142857142857142</v>
      </c>
    </row>
    <row r="519" spans="1:5" ht="12.75">
      <c r="A519" t="s">
        <v>265</v>
      </c>
      <c r="B519" t="s">
        <v>266</v>
      </c>
      <c r="C519" s="102">
        <v>70000</v>
      </c>
      <c r="D519" s="102">
        <v>9900</v>
      </c>
      <c r="E519" s="102">
        <v>14.142857142857142</v>
      </c>
    </row>
    <row r="520" spans="1:5" ht="12.75">
      <c r="A520" t="s">
        <v>267</v>
      </c>
      <c r="B520" t="s">
        <v>268</v>
      </c>
      <c r="C520" s="102">
        <v>70000</v>
      </c>
      <c r="D520" s="102">
        <v>9900</v>
      </c>
      <c r="E520" s="102">
        <v>14.142857142857142</v>
      </c>
    </row>
    <row r="521" spans="1:5" ht="12.75">
      <c r="A521" t="s">
        <v>269</v>
      </c>
      <c r="B521" t="s">
        <v>268</v>
      </c>
      <c r="C521" s="102">
        <v>0</v>
      </c>
      <c r="D521" s="102">
        <v>9900</v>
      </c>
      <c r="E521" s="102">
        <v>0</v>
      </c>
    </row>
    <row r="522" spans="1:5" ht="12.75">
      <c r="A522" s="111" t="s">
        <v>633</v>
      </c>
      <c r="B522" s="111" t="s">
        <v>634</v>
      </c>
      <c r="C522" s="111">
        <v>70000</v>
      </c>
      <c r="D522" s="111">
        <v>0</v>
      </c>
      <c r="E522" s="111">
        <v>0</v>
      </c>
    </row>
    <row r="523" spans="1:5" ht="12.75">
      <c r="A523" s="109" t="s">
        <v>366</v>
      </c>
      <c r="B523" s="109" t="s">
        <v>367</v>
      </c>
      <c r="C523" s="109">
        <v>70000</v>
      </c>
      <c r="D523" s="109">
        <v>0</v>
      </c>
      <c r="E523" s="109">
        <v>0</v>
      </c>
    </row>
    <row r="524" spans="1:5" ht="12.75">
      <c r="A524" s="112" t="s">
        <v>368</v>
      </c>
      <c r="B524" s="112" t="s">
        <v>369</v>
      </c>
      <c r="C524" s="112">
        <v>70000</v>
      </c>
      <c r="D524" s="112">
        <v>0</v>
      </c>
      <c r="E524" s="112">
        <v>0</v>
      </c>
    </row>
    <row r="525" spans="1:5" ht="12.75">
      <c r="A525" s="102" t="s">
        <v>235</v>
      </c>
      <c r="B525" s="102" t="s">
        <v>236</v>
      </c>
      <c r="C525" s="102">
        <v>70000</v>
      </c>
      <c r="D525" s="102">
        <v>0</v>
      </c>
      <c r="E525" s="102">
        <v>0</v>
      </c>
    </row>
    <row r="526" spans="1:5" ht="12.75">
      <c r="A526" t="s">
        <v>243</v>
      </c>
      <c r="B526" t="s">
        <v>244</v>
      </c>
      <c r="C526" s="102">
        <v>70000</v>
      </c>
      <c r="D526" s="102">
        <v>0</v>
      </c>
      <c r="E526" s="102">
        <v>0</v>
      </c>
    </row>
    <row r="527" spans="1:5" ht="12.75">
      <c r="A527" t="s">
        <v>253</v>
      </c>
      <c r="B527" t="s">
        <v>254</v>
      </c>
      <c r="C527" s="102">
        <v>70000</v>
      </c>
      <c r="D527" s="102">
        <v>0</v>
      </c>
      <c r="E527" s="102">
        <v>0</v>
      </c>
    </row>
    <row r="528" spans="1:5" ht="12.75">
      <c r="A528" t="s">
        <v>255</v>
      </c>
      <c r="B528" t="s">
        <v>256</v>
      </c>
      <c r="C528" s="102">
        <v>0</v>
      </c>
      <c r="D528" s="102">
        <v>0</v>
      </c>
      <c r="E528" s="102">
        <v>0</v>
      </c>
    </row>
    <row r="529" spans="1:5" ht="12.75">
      <c r="A529" s="111" t="s">
        <v>635</v>
      </c>
      <c r="B529" s="111" t="s">
        <v>636</v>
      </c>
      <c r="C529" s="111">
        <v>10000</v>
      </c>
      <c r="D529" s="111">
        <v>0</v>
      </c>
      <c r="E529" s="111">
        <v>0</v>
      </c>
    </row>
    <row r="530" spans="1:5" ht="12.75">
      <c r="A530" s="109" t="s">
        <v>366</v>
      </c>
      <c r="B530" s="109" t="s">
        <v>367</v>
      </c>
      <c r="C530" s="109">
        <v>10000</v>
      </c>
      <c r="D530" s="109">
        <v>0</v>
      </c>
      <c r="E530" s="109">
        <v>0</v>
      </c>
    </row>
    <row r="531" spans="1:5" ht="12.75">
      <c r="A531" s="112" t="s">
        <v>368</v>
      </c>
      <c r="B531" s="112" t="s">
        <v>369</v>
      </c>
      <c r="C531" s="112">
        <v>10000</v>
      </c>
      <c r="D531" s="112">
        <v>0</v>
      </c>
      <c r="E531" s="112">
        <v>0</v>
      </c>
    </row>
    <row r="532" spans="1:5" ht="12.75">
      <c r="A532" s="102" t="s">
        <v>235</v>
      </c>
      <c r="B532" s="102" t="s">
        <v>236</v>
      </c>
      <c r="C532" s="102">
        <v>10000</v>
      </c>
      <c r="D532" s="102">
        <v>0</v>
      </c>
      <c r="E532" s="102">
        <v>0</v>
      </c>
    </row>
    <row r="533" spans="1:5" ht="12.75">
      <c r="A533" t="s">
        <v>243</v>
      </c>
      <c r="B533" t="s">
        <v>244</v>
      </c>
      <c r="C533" s="102">
        <v>10000</v>
      </c>
      <c r="D533" s="102">
        <v>0</v>
      </c>
      <c r="E533" s="102">
        <v>0</v>
      </c>
    </row>
    <row r="534" spans="1:5" ht="12.75">
      <c r="A534" t="s">
        <v>245</v>
      </c>
      <c r="B534" t="s">
        <v>246</v>
      </c>
      <c r="C534" s="102">
        <v>10000</v>
      </c>
      <c r="D534" s="102">
        <v>0</v>
      </c>
      <c r="E534" s="102">
        <v>0</v>
      </c>
    </row>
    <row r="535" spans="1:5" ht="12.75">
      <c r="A535" t="s">
        <v>251</v>
      </c>
      <c r="B535" t="s">
        <v>252</v>
      </c>
      <c r="C535" s="102">
        <v>0</v>
      </c>
      <c r="D535" s="102">
        <v>0</v>
      </c>
      <c r="E535" s="102">
        <v>0</v>
      </c>
    </row>
    <row r="536" spans="1:5" ht="12.75">
      <c r="A536" s="111" t="s">
        <v>637</v>
      </c>
      <c r="B536" s="111" t="s">
        <v>638</v>
      </c>
      <c r="C536" s="111">
        <v>10000</v>
      </c>
      <c r="D536" s="111">
        <v>0</v>
      </c>
      <c r="E536" s="111">
        <v>0</v>
      </c>
    </row>
    <row r="537" spans="1:5" ht="12.75">
      <c r="A537" s="109" t="s">
        <v>366</v>
      </c>
      <c r="B537" s="109" t="s">
        <v>367</v>
      </c>
      <c r="C537" s="109">
        <v>10000</v>
      </c>
      <c r="D537" s="109">
        <v>0</v>
      </c>
      <c r="E537" s="109">
        <v>0</v>
      </c>
    </row>
    <row r="538" spans="1:5" ht="12.75">
      <c r="A538" s="112" t="s">
        <v>368</v>
      </c>
      <c r="B538" s="112" t="s">
        <v>369</v>
      </c>
      <c r="C538" s="112">
        <v>10000</v>
      </c>
      <c r="D538" s="112">
        <v>0</v>
      </c>
      <c r="E538" s="112">
        <v>0</v>
      </c>
    </row>
    <row r="539" spans="1:5" ht="12.75">
      <c r="A539" s="102" t="s">
        <v>235</v>
      </c>
      <c r="B539" s="102" t="s">
        <v>236</v>
      </c>
      <c r="C539" s="102">
        <v>10000</v>
      </c>
      <c r="D539" s="102">
        <v>0</v>
      </c>
      <c r="E539" s="102">
        <v>0</v>
      </c>
    </row>
    <row r="540" spans="1:5" ht="12.75">
      <c r="A540" t="s">
        <v>243</v>
      </c>
      <c r="B540" t="s">
        <v>244</v>
      </c>
      <c r="C540" s="102">
        <v>10000</v>
      </c>
      <c r="D540" s="102">
        <v>0</v>
      </c>
      <c r="E540" s="102">
        <v>0</v>
      </c>
    </row>
    <row r="541" spans="1:5" ht="12.75">
      <c r="A541" t="s">
        <v>253</v>
      </c>
      <c r="B541" t="s">
        <v>254</v>
      </c>
      <c r="C541" s="102">
        <v>10000</v>
      </c>
      <c r="D541" s="102">
        <v>0</v>
      </c>
      <c r="E541" s="102">
        <v>0</v>
      </c>
    </row>
    <row r="542" spans="1:5" ht="12.75">
      <c r="A542" t="s">
        <v>255</v>
      </c>
      <c r="B542" t="s">
        <v>256</v>
      </c>
      <c r="C542" s="102">
        <v>0</v>
      </c>
      <c r="D542" s="102">
        <v>0</v>
      </c>
      <c r="E542" s="102">
        <v>0</v>
      </c>
    </row>
    <row r="543" spans="1:5" ht="12.75">
      <c r="A543" s="111" t="s">
        <v>639</v>
      </c>
      <c r="B543" s="111" t="s">
        <v>640</v>
      </c>
      <c r="C543" s="111">
        <v>1050000</v>
      </c>
      <c r="D543" s="111">
        <v>140062.5</v>
      </c>
      <c r="E543" s="111">
        <v>13.339285714285715</v>
      </c>
    </row>
    <row r="544" spans="1:5" ht="12.75">
      <c r="A544" s="111" t="s">
        <v>641</v>
      </c>
      <c r="B544" s="111" t="s">
        <v>642</v>
      </c>
      <c r="C544" s="111">
        <v>700000</v>
      </c>
      <c r="D544" s="111">
        <v>0</v>
      </c>
      <c r="E544" s="111">
        <v>0</v>
      </c>
    </row>
    <row r="545" spans="1:5" ht="12.75">
      <c r="A545" s="109" t="s">
        <v>342</v>
      </c>
      <c r="B545" s="109" t="s">
        <v>343</v>
      </c>
      <c r="C545" s="109">
        <v>700000</v>
      </c>
      <c r="D545" s="109">
        <v>0</v>
      </c>
      <c r="E545" s="109">
        <v>0</v>
      </c>
    </row>
    <row r="546" spans="1:5" ht="12.75">
      <c r="A546" s="112" t="s">
        <v>348</v>
      </c>
      <c r="B546" s="112" t="s">
        <v>349</v>
      </c>
      <c r="C546" s="112">
        <v>700000</v>
      </c>
      <c r="D546" s="112">
        <v>0</v>
      </c>
      <c r="E546" s="112">
        <v>0</v>
      </c>
    </row>
    <row r="547" spans="1:5" ht="12.75">
      <c r="A547" s="102" t="s">
        <v>114</v>
      </c>
      <c r="B547" s="102" t="s">
        <v>115</v>
      </c>
      <c r="C547" s="102">
        <v>700000</v>
      </c>
      <c r="D547" s="102">
        <v>0</v>
      </c>
      <c r="E547" s="102">
        <v>0</v>
      </c>
    </row>
    <row r="548" spans="1:5" ht="12.75">
      <c r="A548" t="s">
        <v>129</v>
      </c>
      <c r="B548" t="s">
        <v>130</v>
      </c>
      <c r="C548" s="102">
        <v>700000</v>
      </c>
      <c r="D548" s="102">
        <v>0</v>
      </c>
      <c r="E548" s="102">
        <v>0</v>
      </c>
    </row>
    <row r="549" spans="1:5" ht="12.75">
      <c r="A549" t="s">
        <v>151</v>
      </c>
      <c r="B549" t="s">
        <v>152</v>
      </c>
      <c r="C549" s="102">
        <v>700000</v>
      </c>
      <c r="D549" s="102">
        <v>0</v>
      </c>
      <c r="E549" s="102">
        <v>0</v>
      </c>
    </row>
    <row r="550" spans="1:5" ht="12.75">
      <c r="A550" t="s">
        <v>165</v>
      </c>
      <c r="B550" t="s">
        <v>166</v>
      </c>
      <c r="C550" s="102">
        <v>0</v>
      </c>
      <c r="D550" s="102">
        <v>0</v>
      </c>
      <c r="E550" s="102">
        <v>0</v>
      </c>
    </row>
    <row r="551" spans="1:5" ht="12.75">
      <c r="A551" s="111" t="s">
        <v>643</v>
      </c>
      <c r="B551" s="111" t="s">
        <v>644</v>
      </c>
      <c r="C551" s="111">
        <v>350000</v>
      </c>
      <c r="D551" s="111">
        <v>140062.5</v>
      </c>
      <c r="E551" s="111">
        <v>40.017857142857146</v>
      </c>
    </row>
    <row r="552" spans="1:5" ht="12.75">
      <c r="A552" s="109" t="s">
        <v>334</v>
      </c>
      <c r="B552" s="109" t="s">
        <v>335</v>
      </c>
      <c r="C552" s="109">
        <v>230000</v>
      </c>
      <c r="D552" s="109">
        <v>37625</v>
      </c>
      <c r="E552" s="109">
        <v>16.358695652173914</v>
      </c>
    </row>
    <row r="553" spans="1:5" ht="12.75">
      <c r="A553" s="112" t="s">
        <v>336</v>
      </c>
      <c r="B553" s="112" t="s">
        <v>337</v>
      </c>
      <c r="C553" s="112">
        <v>230000</v>
      </c>
      <c r="D553" s="112">
        <v>37625</v>
      </c>
      <c r="E553" s="112">
        <v>16.358695652173914</v>
      </c>
    </row>
    <row r="554" spans="1:5" ht="12.75">
      <c r="A554" s="102" t="s">
        <v>114</v>
      </c>
      <c r="B554" s="102" t="s">
        <v>115</v>
      </c>
      <c r="C554" s="102">
        <v>50000</v>
      </c>
      <c r="D554" s="102">
        <v>37625</v>
      </c>
      <c r="E554" s="102">
        <v>75.25</v>
      </c>
    </row>
    <row r="555" spans="1:5" ht="12.75">
      <c r="A555" t="s">
        <v>129</v>
      </c>
      <c r="B555" t="s">
        <v>130</v>
      </c>
      <c r="C555" s="102">
        <v>50000</v>
      </c>
      <c r="D555" s="102">
        <v>37625</v>
      </c>
      <c r="E555" s="102">
        <v>75.25</v>
      </c>
    </row>
    <row r="556" spans="1:5" ht="12.75">
      <c r="A556" t="s">
        <v>151</v>
      </c>
      <c r="B556" t="s">
        <v>152</v>
      </c>
      <c r="C556" s="102">
        <v>50000</v>
      </c>
      <c r="D556" s="102">
        <v>37625</v>
      </c>
      <c r="E556" s="102">
        <v>75.25</v>
      </c>
    </row>
    <row r="557" spans="1:5" ht="12.75">
      <c r="A557" t="s">
        <v>165</v>
      </c>
      <c r="B557" t="s">
        <v>166</v>
      </c>
      <c r="C557" s="102">
        <v>0</v>
      </c>
      <c r="D557" s="102">
        <v>37625</v>
      </c>
      <c r="E557" s="102">
        <v>0</v>
      </c>
    </row>
    <row r="558" spans="1:5" ht="12.75">
      <c r="A558" s="102" t="s">
        <v>235</v>
      </c>
      <c r="B558" s="102" t="s">
        <v>236</v>
      </c>
      <c r="C558" s="102">
        <v>180000</v>
      </c>
      <c r="D558" s="102">
        <v>0</v>
      </c>
      <c r="E558" s="102">
        <v>0</v>
      </c>
    </row>
    <row r="559" spans="1:5" ht="12.75">
      <c r="A559" t="s">
        <v>243</v>
      </c>
      <c r="B559" t="s">
        <v>244</v>
      </c>
      <c r="C559" s="102">
        <v>180000</v>
      </c>
      <c r="D559" s="102">
        <v>0</v>
      </c>
      <c r="E559" s="102">
        <v>0</v>
      </c>
    </row>
    <row r="560" spans="1:5" ht="12.75">
      <c r="A560" t="s">
        <v>261</v>
      </c>
      <c r="B560" t="s">
        <v>262</v>
      </c>
      <c r="C560" s="102">
        <v>180000</v>
      </c>
      <c r="D560" s="102">
        <v>0</v>
      </c>
      <c r="E560" s="102">
        <v>0</v>
      </c>
    </row>
    <row r="561" spans="1:5" ht="12.75">
      <c r="A561" t="s">
        <v>263</v>
      </c>
      <c r="B561" t="s">
        <v>264</v>
      </c>
      <c r="C561" s="102">
        <v>0</v>
      </c>
      <c r="D561" s="102">
        <v>0</v>
      </c>
      <c r="E561" s="102">
        <v>0</v>
      </c>
    </row>
    <row r="562" spans="1:5" ht="12.75">
      <c r="A562" s="109" t="s">
        <v>342</v>
      </c>
      <c r="B562" s="109" t="s">
        <v>343</v>
      </c>
      <c r="C562" s="109">
        <v>20000</v>
      </c>
      <c r="D562" s="109">
        <v>0</v>
      </c>
      <c r="E562" s="109">
        <v>0</v>
      </c>
    </row>
    <row r="563" spans="1:5" ht="12.75">
      <c r="A563" s="112" t="s">
        <v>348</v>
      </c>
      <c r="B563" s="112" t="s">
        <v>349</v>
      </c>
      <c r="C563" s="112">
        <v>20000</v>
      </c>
      <c r="D563" s="112">
        <v>0</v>
      </c>
      <c r="E563" s="112">
        <v>0</v>
      </c>
    </row>
    <row r="564" spans="1:5" ht="12.75">
      <c r="A564" s="102" t="s">
        <v>235</v>
      </c>
      <c r="B564" s="102" t="s">
        <v>236</v>
      </c>
      <c r="C564" s="102">
        <v>20000</v>
      </c>
      <c r="D564" s="102">
        <v>0</v>
      </c>
      <c r="E564" s="102">
        <v>0</v>
      </c>
    </row>
    <row r="565" spans="1:5" ht="12.75">
      <c r="A565" t="s">
        <v>243</v>
      </c>
      <c r="B565" t="s">
        <v>244</v>
      </c>
      <c r="C565" s="102">
        <v>20000</v>
      </c>
      <c r="D565" s="102">
        <v>0</v>
      </c>
      <c r="E565" s="102">
        <v>0</v>
      </c>
    </row>
    <row r="566" spans="1:5" ht="12.75">
      <c r="A566" t="s">
        <v>261</v>
      </c>
      <c r="B566" t="s">
        <v>262</v>
      </c>
      <c r="C566" s="102">
        <v>20000</v>
      </c>
      <c r="D566" s="102">
        <v>0</v>
      </c>
      <c r="E566" s="102">
        <v>0</v>
      </c>
    </row>
    <row r="567" spans="1:5" ht="12.75">
      <c r="A567" t="s">
        <v>263</v>
      </c>
      <c r="B567" t="s">
        <v>264</v>
      </c>
      <c r="C567" s="102">
        <v>0</v>
      </c>
      <c r="D567" s="102">
        <v>0</v>
      </c>
      <c r="E567" s="102">
        <v>0</v>
      </c>
    </row>
    <row r="568" spans="1:5" ht="12.75">
      <c r="A568" s="109" t="s">
        <v>366</v>
      </c>
      <c r="B568" s="109" t="s">
        <v>367</v>
      </c>
      <c r="C568" s="109">
        <v>100000</v>
      </c>
      <c r="D568" s="109">
        <v>102437.5</v>
      </c>
      <c r="E568" s="109">
        <v>102.4375</v>
      </c>
    </row>
    <row r="569" spans="1:5" ht="12.75">
      <c r="A569" s="112" t="s">
        <v>368</v>
      </c>
      <c r="B569" s="112" t="s">
        <v>369</v>
      </c>
      <c r="C569" s="112">
        <v>100000</v>
      </c>
      <c r="D569" s="112">
        <v>102437.5</v>
      </c>
      <c r="E569" s="112">
        <v>102.4375</v>
      </c>
    </row>
    <row r="570" spans="1:5" ht="12.75">
      <c r="A570" s="102" t="s">
        <v>235</v>
      </c>
      <c r="B570" s="102" t="s">
        <v>236</v>
      </c>
      <c r="C570" s="102">
        <v>100000</v>
      </c>
      <c r="D570" s="102">
        <v>102437.5</v>
      </c>
      <c r="E570" s="102">
        <v>102.4375</v>
      </c>
    </row>
    <row r="571" spans="1:5" ht="12.75">
      <c r="A571" t="s">
        <v>243</v>
      </c>
      <c r="B571" t="s">
        <v>244</v>
      </c>
      <c r="C571" s="102">
        <v>100000</v>
      </c>
      <c r="D571" s="102">
        <v>102437.5</v>
      </c>
      <c r="E571" s="102">
        <v>102.4375</v>
      </c>
    </row>
    <row r="572" spans="1:5" ht="12.75">
      <c r="A572" t="s">
        <v>261</v>
      </c>
      <c r="B572" t="s">
        <v>262</v>
      </c>
      <c r="C572" s="102">
        <v>100000</v>
      </c>
      <c r="D572" s="102">
        <v>102437.5</v>
      </c>
      <c r="E572" s="102">
        <v>102.4375</v>
      </c>
    </row>
    <row r="573" spans="1:5" ht="12.75">
      <c r="A573" t="s">
        <v>263</v>
      </c>
      <c r="B573" t="s">
        <v>264</v>
      </c>
      <c r="C573" s="102">
        <v>0</v>
      </c>
      <c r="D573" s="102">
        <v>102437.5</v>
      </c>
      <c r="E573" s="102">
        <v>0</v>
      </c>
    </row>
    <row r="574" spans="1:5" ht="12.75">
      <c r="A574" s="107" t="s">
        <v>515</v>
      </c>
      <c r="B574" s="107" t="s">
        <v>516</v>
      </c>
      <c r="C574" s="107">
        <v>3075702</v>
      </c>
      <c r="D574" s="107">
        <v>1428337.96</v>
      </c>
      <c r="E574" s="107">
        <v>46.44</v>
      </c>
    </row>
    <row r="575" spans="1:5" ht="12.75">
      <c r="A575" s="111" t="s">
        <v>645</v>
      </c>
      <c r="B575" s="111" t="s">
        <v>646</v>
      </c>
      <c r="C575" s="111">
        <v>594000</v>
      </c>
      <c r="D575" s="111">
        <v>135000</v>
      </c>
      <c r="E575" s="111">
        <v>22.727272727272727</v>
      </c>
    </row>
    <row r="576" spans="1:5" ht="12.75">
      <c r="A576" s="111" t="s">
        <v>647</v>
      </c>
      <c r="B576" s="111" t="s">
        <v>648</v>
      </c>
      <c r="C576" s="111">
        <v>30000</v>
      </c>
      <c r="D576" s="111">
        <v>3000</v>
      </c>
      <c r="E576" s="111">
        <v>10</v>
      </c>
    </row>
    <row r="577" spans="1:5" ht="12.75">
      <c r="A577" s="109" t="s">
        <v>334</v>
      </c>
      <c r="B577" s="109" t="s">
        <v>335</v>
      </c>
      <c r="C577" s="109">
        <v>30000</v>
      </c>
      <c r="D577" s="109">
        <v>3000</v>
      </c>
      <c r="E577" s="109">
        <v>10</v>
      </c>
    </row>
    <row r="578" spans="1:5" ht="12.75">
      <c r="A578" s="112" t="s">
        <v>336</v>
      </c>
      <c r="B578" s="112" t="s">
        <v>337</v>
      </c>
      <c r="C578" s="112">
        <v>30000</v>
      </c>
      <c r="D578" s="112">
        <v>3000</v>
      </c>
      <c r="E578" s="112">
        <v>10</v>
      </c>
    </row>
    <row r="579" spans="1:5" ht="12.75">
      <c r="A579" s="102" t="s">
        <v>114</v>
      </c>
      <c r="B579" s="102" t="s">
        <v>115</v>
      </c>
      <c r="C579" s="102">
        <v>30000</v>
      </c>
      <c r="D579" s="102">
        <v>3000</v>
      </c>
      <c r="E579" s="102">
        <v>10</v>
      </c>
    </row>
    <row r="580" spans="1:5" ht="12.75">
      <c r="A580" t="s">
        <v>206</v>
      </c>
      <c r="B580" t="s">
        <v>207</v>
      </c>
      <c r="C580" s="102">
        <v>30000</v>
      </c>
      <c r="D580" s="102">
        <v>3000</v>
      </c>
      <c r="E580" s="102">
        <v>10</v>
      </c>
    </row>
    <row r="581" spans="1:5" ht="12.75">
      <c r="A581" t="s">
        <v>212</v>
      </c>
      <c r="B581" t="s">
        <v>213</v>
      </c>
      <c r="C581" s="102">
        <v>30000</v>
      </c>
      <c r="D581" s="102">
        <v>3000</v>
      </c>
      <c r="E581" s="102">
        <v>10</v>
      </c>
    </row>
    <row r="582" spans="1:5" ht="12.75">
      <c r="A582" t="s">
        <v>214</v>
      </c>
      <c r="B582" t="s">
        <v>215</v>
      </c>
      <c r="C582" s="102">
        <v>0</v>
      </c>
      <c r="D582" s="102">
        <v>3000</v>
      </c>
      <c r="E582" s="102">
        <v>0</v>
      </c>
    </row>
    <row r="583" spans="1:5" ht="12.75">
      <c r="A583" s="111" t="s">
        <v>649</v>
      </c>
      <c r="B583" s="111" t="s">
        <v>650</v>
      </c>
      <c r="C583" s="111">
        <v>264000</v>
      </c>
      <c r="D583" s="111">
        <v>132000</v>
      </c>
      <c r="E583" s="111">
        <v>50</v>
      </c>
    </row>
    <row r="584" spans="1:5" ht="12.75">
      <c r="A584" s="109" t="s">
        <v>334</v>
      </c>
      <c r="B584" s="109" t="s">
        <v>335</v>
      </c>
      <c r="C584" s="109">
        <v>264000</v>
      </c>
      <c r="D584" s="109">
        <v>132000</v>
      </c>
      <c r="E584" s="109">
        <v>50</v>
      </c>
    </row>
    <row r="585" spans="1:5" ht="12.75">
      <c r="A585" s="112" t="s">
        <v>336</v>
      </c>
      <c r="B585" s="112" t="s">
        <v>337</v>
      </c>
      <c r="C585" s="112">
        <v>264000</v>
      </c>
      <c r="D585" s="112">
        <v>132000</v>
      </c>
      <c r="E585" s="112">
        <v>50</v>
      </c>
    </row>
    <row r="586" spans="1:5" ht="12.75">
      <c r="A586" s="102" t="s">
        <v>114</v>
      </c>
      <c r="B586" s="102" t="s">
        <v>115</v>
      </c>
      <c r="C586" s="102">
        <v>264000</v>
      </c>
      <c r="D586" s="102">
        <v>132000</v>
      </c>
      <c r="E586" s="102">
        <v>50</v>
      </c>
    </row>
    <row r="587" spans="1:5" ht="12.75">
      <c r="A587" t="s">
        <v>226</v>
      </c>
      <c r="B587" t="s">
        <v>227</v>
      </c>
      <c r="C587" s="102">
        <v>264000</v>
      </c>
      <c r="D587" s="102">
        <v>132000</v>
      </c>
      <c r="E587" s="102">
        <v>50</v>
      </c>
    </row>
    <row r="588" spans="1:5" ht="12.75">
      <c r="A588" t="s">
        <v>228</v>
      </c>
      <c r="B588" t="s">
        <v>100</v>
      </c>
      <c r="C588" s="102">
        <v>264000</v>
      </c>
      <c r="D588" s="102">
        <v>132000</v>
      </c>
      <c r="E588" s="102">
        <v>50</v>
      </c>
    </row>
    <row r="589" spans="1:5" ht="12.75">
      <c r="A589" t="s">
        <v>229</v>
      </c>
      <c r="B589" t="s">
        <v>230</v>
      </c>
      <c r="C589" s="102">
        <v>0</v>
      </c>
      <c r="D589" s="102">
        <v>132000</v>
      </c>
      <c r="E589" s="102">
        <v>0</v>
      </c>
    </row>
    <row r="590" spans="1:5" ht="12.75">
      <c r="A590" s="111" t="s">
        <v>651</v>
      </c>
      <c r="B590" s="111" t="s">
        <v>652</v>
      </c>
      <c r="C590" s="111">
        <v>300000</v>
      </c>
      <c r="D590" s="111">
        <v>0</v>
      </c>
      <c r="E590" s="111">
        <v>0</v>
      </c>
    </row>
    <row r="591" spans="1:5" ht="12.75">
      <c r="A591" s="109" t="s">
        <v>350</v>
      </c>
      <c r="B591" s="109" t="s">
        <v>351</v>
      </c>
      <c r="C591" s="109">
        <v>300000</v>
      </c>
      <c r="D591" s="109">
        <v>0</v>
      </c>
      <c r="E591" s="109">
        <v>0</v>
      </c>
    </row>
    <row r="592" spans="1:5" ht="12.75">
      <c r="A592" s="112" t="s">
        <v>358</v>
      </c>
      <c r="B592" s="112" t="s">
        <v>359</v>
      </c>
      <c r="C592" s="112">
        <v>300000</v>
      </c>
      <c r="D592" s="112">
        <v>0</v>
      </c>
      <c r="E592" s="112">
        <v>0</v>
      </c>
    </row>
    <row r="593" spans="1:5" ht="12.75">
      <c r="A593" s="102" t="s">
        <v>235</v>
      </c>
      <c r="B593" s="102" t="s">
        <v>236</v>
      </c>
      <c r="C593" s="102">
        <v>300000</v>
      </c>
      <c r="D593" s="102">
        <v>0</v>
      </c>
      <c r="E593" s="102">
        <v>0</v>
      </c>
    </row>
    <row r="594" spans="1:5" ht="12.75">
      <c r="A594" t="s">
        <v>243</v>
      </c>
      <c r="B594" t="s">
        <v>244</v>
      </c>
      <c r="C594" s="102">
        <v>300000</v>
      </c>
      <c r="D594" s="102">
        <v>0</v>
      </c>
      <c r="E594" s="102">
        <v>0</v>
      </c>
    </row>
    <row r="595" spans="1:5" ht="12.75">
      <c r="A595" t="s">
        <v>245</v>
      </c>
      <c r="B595" t="s">
        <v>246</v>
      </c>
      <c r="C595" s="102">
        <v>300000</v>
      </c>
      <c r="D595" s="102">
        <v>0</v>
      </c>
      <c r="E595" s="102">
        <v>0</v>
      </c>
    </row>
    <row r="596" spans="1:5" ht="12.75">
      <c r="A596" t="s">
        <v>247</v>
      </c>
      <c r="B596" t="s">
        <v>248</v>
      </c>
      <c r="C596" s="102">
        <v>0</v>
      </c>
      <c r="D596" s="102">
        <v>0</v>
      </c>
      <c r="E596" s="102">
        <v>0</v>
      </c>
    </row>
    <row r="597" spans="1:5" ht="12.75">
      <c r="A597" s="109" t="s">
        <v>366</v>
      </c>
      <c r="B597" s="109" t="s">
        <v>367</v>
      </c>
      <c r="C597" s="109">
        <v>0</v>
      </c>
      <c r="D597" s="109">
        <v>0</v>
      </c>
      <c r="E597" s="109">
        <v>0</v>
      </c>
    </row>
    <row r="598" spans="1:5" ht="12.75">
      <c r="A598" s="112" t="s">
        <v>368</v>
      </c>
      <c r="B598" s="112" t="s">
        <v>369</v>
      </c>
      <c r="C598" s="112">
        <v>0</v>
      </c>
      <c r="D598" s="112">
        <v>0</v>
      </c>
      <c r="E598" s="112">
        <v>0</v>
      </c>
    </row>
    <row r="599" spans="1:5" ht="12.75">
      <c r="A599" s="102" t="s">
        <v>235</v>
      </c>
      <c r="B599" s="102" t="s">
        <v>236</v>
      </c>
      <c r="C599" s="102">
        <v>0</v>
      </c>
      <c r="D599" s="102">
        <v>0</v>
      </c>
      <c r="E599" s="102">
        <v>0</v>
      </c>
    </row>
    <row r="600" spans="1:5" ht="12.75">
      <c r="A600" t="s">
        <v>243</v>
      </c>
      <c r="B600" t="s">
        <v>244</v>
      </c>
      <c r="C600" s="102">
        <v>0</v>
      </c>
      <c r="D600" s="102">
        <v>0</v>
      </c>
      <c r="E600" s="102">
        <v>0</v>
      </c>
    </row>
    <row r="601" spans="1:5" ht="12.75">
      <c r="A601" t="s">
        <v>245</v>
      </c>
      <c r="B601" t="s">
        <v>246</v>
      </c>
      <c r="C601" s="102">
        <v>0</v>
      </c>
      <c r="D601" s="102">
        <v>0</v>
      </c>
      <c r="E601" s="102">
        <v>0</v>
      </c>
    </row>
    <row r="602" spans="1:5" ht="12.75">
      <c r="A602" t="s">
        <v>247</v>
      </c>
      <c r="B602" t="s">
        <v>248</v>
      </c>
      <c r="C602" s="102">
        <v>0</v>
      </c>
      <c r="D602" s="102">
        <v>0</v>
      </c>
      <c r="E602" s="102">
        <v>0</v>
      </c>
    </row>
    <row r="603" spans="1:5" ht="12.75">
      <c r="A603" s="111" t="s">
        <v>653</v>
      </c>
      <c r="B603" s="111" t="s">
        <v>654</v>
      </c>
      <c r="C603" s="111">
        <v>435000</v>
      </c>
      <c r="D603" s="111">
        <v>147061.7</v>
      </c>
      <c r="E603" s="111">
        <v>33.807287356321844</v>
      </c>
    </row>
    <row r="604" spans="1:5" ht="12.75">
      <c r="A604" s="111" t="s">
        <v>655</v>
      </c>
      <c r="B604" s="111" t="s">
        <v>656</v>
      </c>
      <c r="C604" s="111">
        <v>160000</v>
      </c>
      <c r="D604" s="111">
        <v>147061.7</v>
      </c>
      <c r="E604" s="111">
        <v>91.91356250000001</v>
      </c>
    </row>
    <row r="605" spans="1:5" ht="12.75">
      <c r="A605" s="109" t="s">
        <v>334</v>
      </c>
      <c r="B605" s="109" t="s">
        <v>335</v>
      </c>
      <c r="C605" s="109">
        <v>160000</v>
      </c>
      <c r="D605" s="109">
        <v>147061.7</v>
      </c>
      <c r="E605" s="109">
        <v>91.91356250000001</v>
      </c>
    </row>
    <row r="606" spans="1:5" ht="12.75">
      <c r="A606" s="112" t="s">
        <v>336</v>
      </c>
      <c r="B606" s="112" t="s">
        <v>337</v>
      </c>
      <c r="C606" s="112">
        <v>160000</v>
      </c>
      <c r="D606" s="112">
        <v>147061.7</v>
      </c>
      <c r="E606" s="112">
        <v>91.91356250000001</v>
      </c>
    </row>
    <row r="607" spans="1:5" ht="12.75">
      <c r="A607" s="102" t="s">
        <v>114</v>
      </c>
      <c r="B607" s="102" t="s">
        <v>115</v>
      </c>
      <c r="C607" s="102">
        <v>160000</v>
      </c>
      <c r="D607" s="102">
        <v>147061.7</v>
      </c>
      <c r="E607" s="102">
        <v>91.91356250000001</v>
      </c>
    </row>
    <row r="608" spans="1:5" ht="12.75">
      <c r="A608" t="s">
        <v>206</v>
      </c>
      <c r="B608" t="s">
        <v>207</v>
      </c>
      <c r="C608" s="102">
        <v>160000</v>
      </c>
      <c r="D608" s="102">
        <v>147061.7</v>
      </c>
      <c r="E608" s="102">
        <v>91.91356250000001</v>
      </c>
    </row>
    <row r="609" spans="1:5" ht="12.75">
      <c r="A609" t="s">
        <v>212</v>
      </c>
      <c r="B609" t="s">
        <v>213</v>
      </c>
      <c r="C609" s="102">
        <v>160000</v>
      </c>
      <c r="D609" s="102">
        <v>147061.7</v>
      </c>
      <c r="E609" s="102">
        <v>91.91356250000001</v>
      </c>
    </row>
    <row r="610" spans="1:5" ht="12.75">
      <c r="A610" t="s">
        <v>214</v>
      </c>
      <c r="B610" t="s">
        <v>215</v>
      </c>
      <c r="C610" s="102">
        <v>0</v>
      </c>
      <c r="D610" s="102">
        <v>147061.7</v>
      </c>
      <c r="E610" s="102">
        <v>0</v>
      </c>
    </row>
    <row r="611" spans="1:5" ht="12.75">
      <c r="A611" s="111" t="s">
        <v>657</v>
      </c>
      <c r="B611" s="111" t="s">
        <v>658</v>
      </c>
      <c r="C611" s="111">
        <v>250000</v>
      </c>
      <c r="D611" s="111">
        <v>0</v>
      </c>
      <c r="E611" s="111">
        <v>0</v>
      </c>
    </row>
    <row r="612" spans="1:5" ht="12.75">
      <c r="A612" s="109" t="s">
        <v>334</v>
      </c>
      <c r="B612" s="109" t="s">
        <v>335</v>
      </c>
      <c r="C612" s="109">
        <v>250000</v>
      </c>
      <c r="D612" s="109">
        <v>0</v>
      </c>
      <c r="E612" s="109">
        <v>0</v>
      </c>
    </row>
    <row r="613" spans="1:5" ht="12.75">
      <c r="A613" s="112" t="s">
        <v>336</v>
      </c>
      <c r="B613" s="112" t="s">
        <v>337</v>
      </c>
      <c r="C613" s="112">
        <v>250000</v>
      </c>
      <c r="D613" s="112">
        <v>0</v>
      </c>
      <c r="E613" s="112">
        <v>0</v>
      </c>
    </row>
    <row r="614" spans="1:5" ht="12.75">
      <c r="A614" s="102" t="s">
        <v>114</v>
      </c>
      <c r="B614" s="102" t="s">
        <v>115</v>
      </c>
      <c r="C614" s="102">
        <v>250000</v>
      </c>
      <c r="D614" s="102">
        <v>0</v>
      </c>
      <c r="E614" s="102">
        <v>0</v>
      </c>
    </row>
    <row r="615" spans="1:5" ht="12.75">
      <c r="A615" t="s">
        <v>218</v>
      </c>
      <c r="B615" t="s">
        <v>219</v>
      </c>
      <c r="C615" s="102">
        <v>250000</v>
      </c>
      <c r="D615" s="102">
        <v>0</v>
      </c>
      <c r="E615" s="102">
        <v>0</v>
      </c>
    </row>
    <row r="616" spans="1:5" ht="12.75">
      <c r="A616" t="s">
        <v>220</v>
      </c>
      <c r="B616" t="s">
        <v>221</v>
      </c>
      <c r="C616" s="102">
        <v>250000</v>
      </c>
      <c r="D616" s="102">
        <v>0</v>
      </c>
      <c r="E616" s="102">
        <v>0</v>
      </c>
    </row>
    <row r="617" spans="1:5" ht="12.75">
      <c r="A617" t="s">
        <v>224</v>
      </c>
      <c r="B617" t="s">
        <v>225</v>
      </c>
      <c r="C617" s="102">
        <v>0</v>
      </c>
      <c r="D617" s="102">
        <v>0</v>
      </c>
      <c r="E617" s="102">
        <v>0</v>
      </c>
    </row>
    <row r="618" spans="1:5" ht="12.75">
      <c r="A618" s="111" t="s">
        <v>659</v>
      </c>
      <c r="B618" s="111" t="s">
        <v>660</v>
      </c>
      <c r="C618" s="111">
        <v>15000</v>
      </c>
      <c r="D618" s="111">
        <v>0</v>
      </c>
      <c r="E618" s="111">
        <v>0</v>
      </c>
    </row>
    <row r="619" spans="1:5" ht="12.75">
      <c r="A619" s="109" t="s">
        <v>334</v>
      </c>
      <c r="B619" s="109" t="s">
        <v>335</v>
      </c>
      <c r="C619" s="109">
        <v>15000</v>
      </c>
      <c r="D619" s="109">
        <v>0</v>
      </c>
      <c r="E619" s="109">
        <v>0</v>
      </c>
    </row>
    <row r="620" spans="1:5" ht="12.75">
      <c r="A620" s="112" t="s">
        <v>336</v>
      </c>
      <c r="B620" s="112" t="s">
        <v>337</v>
      </c>
      <c r="C620" s="112">
        <v>15000</v>
      </c>
      <c r="D620" s="112">
        <v>0</v>
      </c>
      <c r="E620" s="112">
        <v>0</v>
      </c>
    </row>
    <row r="621" spans="1:5" ht="12.75">
      <c r="A621" s="102" t="s">
        <v>114</v>
      </c>
      <c r="B621" s="102" t="s">
        <v>115</v>
      </c>
      <c r="C621" s="102">
        <v>15000</v>
      </c>
      <c r="D621" s="102">
        <v>0</v>
      </c>
      <c r="E621" s="102">
        <v>0</v>
      </c>
    </row>
    <row r="622" spans="1:5" ht="12.75">
      <c r="A622" t="s">
        <v>129</v>
      </c>
      <c r="B622" t="s">
        <v>130</v>
      </c>
      <c r="C622" s="102">
        <v>15000</v>
      </c>
      <c r="D622" s="102">
        <v>0</v>
      </c>
      <c r="E622" s="102">
        <v>0</v>
      </c>
    </row>
    <row r="623" spans="1:5" ht="12.75">
      <c r="A623" t="s">
        <v>151</v>
      </c>
      <c r="B623" t="s">
        <v>152</v>
      </c>
      <c r="C623" s="102">
        <v>15000</v>
      </c>
      <c r="D623" s="102">
        <v>0</v>
      </c>
      <c r="E623" s="102">
        <v>0</v>
      </c>
    </row>
    <row r="624" spans="1:5" ht="12.75">
      <c r="A624" t="s">
        <v>165</v>
      </c>
      <c r="B624" t="s">
        <v>166</v>
      </c>
      <c r="C624" s="102">
        <v>0</v>
      </c>
      <c r="D624" s="102">
        <v>0</v>
      </c>
      <c r="E624" s="102">
        <v>0</v>
      </c>
    </row>
    <row r="625" spans="1:5" ht="12.75">
      <c r="A625" s="111" t="s">
        <v>661</v>
      </c>
      <c r="B625" s="111" t="s">
        <v>662</v>
      </c>
      <c r="C625" s="111">
        <v>10000</v>
      </c>
      <c r="D625" s="111">
        <v>0</v>
      </c>
      <c r="E625" s="111">
        <v>0</v>
      </c>
    </row>
    <row r="626" spans="1:5" ht="12.75">
      <c r="A626" s="109" t="s">
        <v>334</v>
      </c>
      <c r="B626" s="109" t="s">
        <v>335</v>
      </c>
      <c r="C626" s="109">
        <v>10000</v>
      </c>
      <c r="D626" s="109">
        <v>0</v>
      </c>
      <c r="E626" s="109">
        <v>0</v>
      </c>
    </row>
    <row r="627" spans="1:5" ht="12.75">
      <c r="A627" s="112" t="s">
        <v>336</v>
      </c>
      <c r="B627" s="112" t="s">
        <v>337</v>
      </c>
      <c r="C627" s="112">
        <v>10000</v>
      </c>
      <c r="D627" s="112">
        <v>0</v>
      </c>
      <c r="E627" s="112">
        <v>0</v>
      </c>
    </row>
    <row r="628" spans="1:5" ht="12.75">
      <c r="A628" s="102" t="s">
        <v>114</v>
      </c>
      <c r="B628" s="102" t="s">
        <v>115</v>
      </c>
      <c r="C628" s="102">
        <v>10000</v>
      </c>
      <c r="D628" s="102">
        <v>0</v>
      </c>
      <c r="E628" s="102">
        <v>0</v>
      </c>
    </row>
    <row r="629" spans="1:5" ht="12.75">
      <c r="A629" t="s">
        <v>206</v>
      </c>
      <c r="B629" t="s">
        <v>207</v>
      </c>
      <c r="C629" s="102">
        <v>10000</v>
      </c>
      <c r="D629" s="102">
        <v>0</v>
      </c>
      <c r="E629" s="102">
        <v>0</v>
      </c>
    </row>
    <row r="630" spans="1:5" ht="12.75">
      <c r="A630" t="s">
        <v>212</v>
      </c>
      <c r="B630" t="s">
        <v>213</v>
      </c>
      <c r="C630" s="102">
        <v>10000</v>
      </c>
      <c r="D630" s="102">
        <v>0</v>
      </c>
      <c r="E630" s="102">
        <v>0</v>
      </c>
    </row>
    <row r="631" spans="1:5" ht="12.75">
      <c r="A631" t="s">
        <v>214</v>
      </c>
      <c r="B631" t="s">
        <v>215</v>
      </c>
      <c r="C631" s="102">
        <v>0</v>
      </c>
      <c r="D631" s="102">
        <v>0</v>
      </c>
      <c r="E631" s="102">
        <v>0</v>
      </c>
    </row>
    <row r="632" spans="1:5" ht="12.75">
      <c r="A632" s="111" t="s">
        <v>663</v>
      </c>
      <c r="B632" s="111" t="s">
        <v>664</v>
      </c>
      <c r="C632" s="111">
        <v>450000</v>
      </c>
      <c r="D632" s="111">
        <v>332800</v>
      </c>
      <c r="E632" s="111">
        <v>73.95555555555555</v>
      </c>
    </row>
    <row r="633" spans="1:5" ht="12.75">
      <c r="A633" s="111" t="s">
        <v>665</v>
      </c>
      <c r="B633" s="111" t="s">
        <v>664</v>
      </c>
      <c r="C633" s="111">
        <v>450000</v>
      </c>
      <c r="D633" s="111">
        <v>332800</v>
      </c>
      <c r="E633" s="111">
        <v>73.95555555555555</v>
      </c>
    </row>
    <row r="634" spans="1:5" ht="12.75">
      <c r="A634" s="109" t="s">
        <v>334</v>
      </c>
      <c r="B634" s="109" t="s">
        <v>335</v>
      </c>
      <c r="C634" s="109">
        <v>450000</v>
      </c>
      <c r="D634" s="109">
        <v>332800</v>
      </c>
      <c r="E634" s="109">
        <v>73.95555555555555</v>
      </c>
    </row>
    <row r="635" spans="1:5" ht="12.75">
      <c r="A635" s="112" t="s">
        <v>336</v>
      </c>
      <c r="B635" s="112" t="s">
        <v>337</v>
      </c>
      <c r="C635" s="112">
        <v>450000</v>
      </c>
      <c r="D635" s="112">
        <v>332800</v>
      </c>
      <c r="E635" s="112">
        <v>73.95555555555555</v>
      </c>
    </row>
    <row r="636" spans="1:5" ht="12.75">
      <c r="A636" s="102" t="s">
        <v>114</v>
      </c>
      <c r="B636" s="102" t="s">
        <v>115</v>
      </c>
      <c r="C636" s="102">
        <v>450000</v>
      </c>
      <c r="D636" s="102">
        <v>332800</v>
      </c>
      <c r="E636" s="102">
        <v>73.95555555555555</v>
      </c>
    </row>
    <row r="637" spans="1:5" ht="12.75">
      <c r="A637" t="s">
        <v>218</v>
      </c>
      <c r="B637" t="s">
        <v>219</v>
      </c>
      <c r="C637" s="102">
        <v>450000</v>
      </c>
      <c r="D637" s="102">
        <v>332800</v>
      </c>
      <c r="E637" s="102">
        <v>73.95555555555555</v>
      </c>
    </row>
    <row r="638" spans="1:5" ht="12.75">
      <c r="A638" t="s">
        <v>220</v>
      </c>
      <c r="B638" t="s">
        <v>221</v>
      </c>
      <c r="C638" s="102">
        <v>450000</v>
      </c>
      <c r="D638" s="102">
        <v>332800</v>
      </c>
      <c r="E638" s="102">
        <v>73.95555555555555</v>
      </c>
    </row>
    <row r="639" spans="1:5" ht="12.75">
      <c r="A639" t="s">
        <v>222</v>
      </c>
      <c r="B639" t="s">
        <v>223</v>
      </c>
      <c r="C639" s="102">
        <v>0</v>
      </c>
      <c r="D639" s="102">
        <v>332800</v>
      </c>
      <c r="E639" s="102">
        <v>0</v>
      </c>
    </row>
    <row r="640" spans="1:5" ht="12.75">
      <c r="A640" s="108" t="s">
        <v>517</v>
      </c>
      <c r="B640" s="108" t="s">
        <v>518</v>
      </c>
      <c r="C640" s="108">
        <v>1596702</v>
      </c>
      <c r="D640" s="108">
        <v>813476.26</v>
      </c>
      <c r="E640" s="108">
        <v>50.95</v>
      </c>
    </row>
    <row r="641" spans="1:5" ht="12.75">
      <c r="A641" s="111" t="s">
        <v>645</v>
      </c>
      <c r="B641" s="111" t="s">
        <v>646</v>
      </c>
      <c r="C641" s="111">
        <v>1596702</v>
      </c>
      <c r="D641" s="111">
        <v>813476.26</v>
      </c>
      <c r="E641" s="111">
        <v>50.95</v>
      </c>
    </row>
    <row r="642" spans="1:5" ht="12.75">
      <c r="A642" s="111" t="s">
        <v>666</v>
      </c>
      <c r="B642" s="111" t="s">
        <v>667</v>
      </c>
      <c r="C642" s="111">
        <v>640700</v>
      </c>
      <c r="D642" s="111">
        <v>323149.84</v>
      </c>
      <c r="E642" s="111">
        <v>50.43699703449352</v>
      </c>
    </row>
    <row r="643" spans="1:5" ht="12.75">
      <c r="A643" s="109" t="s">
        <v>334</v>
      </c>
      <c r="B643" s="109" t="s">
        <v>335</v>
      </c>
      <c r="C643" s="109">
        <v>488700</v>
      </c>
      <c r="D643" s="109">
        <v>247728.82</v>
      </c>
      <c r="E643" s="109">
        <v>50.69138940045017</v>
      </c>
    </row>
    <row r="644" spans="1:5" ht="12.75">
      <c r="A644" s="112" t="s">
        <v>336</v>
      </c>
      <c r="B644" s="112" t="s">
        <v>337</v>
      </c>
      <c r="C644" s="112">
        <v>488700</v>
      </c>
      <c r="D644" s="112">
        <v>247728.82</v>
      </c>
      <c r="E644" s="112">
        <v>50.69138940045017</v>
      </c>
    </row>
    <row r="645" spans="1:5" ht="12.75">
      <c r="A645" s="102" t="s">
        <v>114</v>
      </c>
      <c r="B645" s="102" t="s">
        <v>115</v>
      </c>
      <c r="C645" s="102">
        <v>488700</v>
      </c>
      <c r="D645" s="102">
        <v>247728.82</v>
      </c>
      <c r="E645" s="102">
        <v>50.69138940045017</v>
      </c>
    </row>
    <row r="646" spans="1:5" ht="12.75">
      <c r="A646" t="s">
        <v>116</v>
      </c>
      <c r="B646" t="s">
        <v>117</v>
      </c>
      <c r="C646" s="102">
        <v>482700</v>
      </c>
      <c r="D646" s="102">
        <v>244933.82</v>
      </c>
      <c r="E646" s="102">
        <v>50.74245286927699</v>
      </c>
    </row>
    <row r="647" spans="1:5" ht="12.75">
      <c r="A647" t="s">
        <v>118</v>
      </c>
      <c r="B647" t="s">
        <v>119</v>
      </c>
      <c r="C647" s="102">
        <v>380000</v>
      </c>
      <c r="D647" s="102">
        <v>215521.95</v>
      </c>
      <c r="E647" s="102">
        <v>56.716302631578955</v>
      </c>
    </row>
    <row r="648" spans="1:5" ht="12.75">
      <c r="A648" t="s">
        <v>120</v>
      </c>
      <c r="B648" t="s">
        <v>121</v>
      </c>
      <c r="C648" s="102">
        <v>0</v>
      </c>
      <c r="D648" s="102">
        <v>215521.95</v>
      </c>
      <c r="E648" s="102">
        <v>0</v>
      </c>
    </row>
    <row r="649" spans="1:5" ht="12.75">
      <c r="A649" t="s">
        <v>122</v>
      </c>
      <c r="B649" t="s">
        <v>123</v>
      </c>
      <c r="C649" s="102">
        <v>40000</v>
      </c>
      <c r="D649" s="102">
        <v>0</v>
      </c>
      <c r="E649" s="102">
        <v>0</v>
      </c>
    </row>
    <row r="650" spans="1:5" ht="12.75">
      <c r="A650" t="s">
        <v>124</v>
      </c>
      <c r="B650" t="s">
        <v>123</v>
      </c>
      <c r="C650" s="102">
        <v>0</v>
      </c>
      <c r="D650" s="102">
        <v>0</v>
      </c>
      <c r="E650" s="102">
        <v>0</v>
      </c>
    </row>
    <row r="651" spans="1:5" ht="12.75">
      <c r="A651" t="s">
        <v>125</v>
      </c>
      <c r="B651" t="s">
        <v>126</v>
      </c>
      <c r="C651" s="102">
        <v>62700</v>
      </c>
      <c r="D651" s="102">
        <v>29411.87</v>
      </c>
      <c r="E651" s="102">
        <v>46.90888357256778</v>
      </c>
    </row>
    <row r="652" spans="1:5" ht="12.75">
      <c r="A652" t="s">
        <v>127</v>
      </c>
      <c r="B652" t="s">
        <v>128</v>
      </c>
      <c r="C652" s="102">
        <v>0</v>
      </c>
      <c r="D652" s="102">
        <v>29411.87</v>
      </c>
      <c r="E652" s="102">
        <v>0</v>
      </c>
    </row>
    <row r="653" spans="1:5" ht="12.75">
      <c r="A653" t="s">
        <v>129</v>
      </c>
      <c r="B653" t="s">
        <v>130</v>
      </c>
      <c r="C653" s="102">
        <v>6000</v>
      </c>
      <c r="D653" s="102">
        <v>2795</v>
      </c>
      <c r="E653" s="102">
        <v>46.58333333333333</v>
      </c>
    </row>
    <row r="654" spans="1:5" ht="12.75">
      <c r="A654" t="s">
        <v>131</v>
      </c>
      <c r="B654" t="s">
        <v>132</v>
      </c>
      <c r="C654" s="102">
        <v>6000</v>
      </c>
      <c r="D654" s="102">
        <v>2795</v>
      </c>
      <c r="E654" s="102">
        <v>46.58333333333333</v>
      </c>
    </row>
    <row r="655" spans="1:5" ht="12.75">
      <c r="A655" t="s">
        <v>135</v>
      </c>
      <c r="B655" t="s">
        <v>136</v>
      </c>
      <c r="C655" s="102">
        <v>0</v>
      </c>
      <c r="D655" s="102">
        <v>2795</v>
      </c>
      <c r="E655" s="102">
        <v>0</v>
      </c>
    </row>
    <row r="656" spans="1:5" ht="12.75">
      <c r="A656" s="109" t="s">
        <v>338</v>
      </c>
      <c r="B656" s="109" t="s">
        <v>339</v>
      </c>
      <c r="C656" s="109">
        <v>130000</v>
      </c>
      <c r="D656" s="109">
        <v>70921.02</v>
      </c>
      <c r="E656" s="109">
        <v>54.55463076923077</v>
      </c>
    </row>
    <row r="657" spans="1:5" ht="12.75">
      <c r="A657" s="112" t="s">
        <v>340</v>
      </c>
      <c r="B657" s="112" t="s">
        <v>341</v>
      </c>
      <c r="C657" s="112">
        <v>130000</v>
      </c>
      <c r="D657" s="112">
        <v>70921.02</v>
      </c>
      <c r="E657" s="112">
        <v>54.55463076923077</v>
      </c>
    </row>
    <row r="658" spans="1:5" ht="12.75">
      <c r="A658" s="102" t="s">
        <v>114</v>
      </c>
      <c r="B658" s="102" t="s">
        <v>115</v>
      </c>
      <c r="C658" s="102">
        <v>130000</v>
      </c>
      <c r="D658" s="102">
        <v>70921.02</v>
      </c>
      <c r="E658" s="102">
        <v>54.55463076923077</v>
      </c>
    </row>
    <row r="659" spans="1:5" ht="12.75">
      <c r="A659" t="s">
        <v>129</v>
      </c>
      <c r="B659" t="s">
        <v>130</v>
      </c>
      <c r="C659" s="102">
        <v>127000</v>
      </c>
      <c r="D659" s="102">
        <v>69538.12</v>
      </c>
      <c r="E659" s="102">
        <v>54.754425196850384</v>
      </c>
    </row>
    <row r="660" spans="1:5" ht="12.75">
      <c r="A660" t="s">
        <v>131</v>
      </c>
      <c r="B660" t="s">
        <v>132</v>
      </c>
      <c r="C660" s="102">
        <v>6000</v>
      </c>
      <c r="D660" s="102">
        <v>4925</v>
      </c>
      <c r="E660" s="102">
        <v>82.08333333333333</v>
      </c>
    </row>
    <row r="661" spans="1:5" ht="12.75">
      <c r="A661" t="s">
        <v>133</v>
      </c>
      <c r="B661" t="s">
        <v>134</v>
      </c>
      <c r="C661" s="102">
        <v>0</v>
      </c>
      <c r="D661" s="102">
        <v>0</v>
      </c>
      <c r="E661" s="102">
        <v>0</v>
      </c>
    </row>
    <row r="662" spans="1:5" ht="12.75">
      <c r="A662" t="s">
        <v>137</v>
      </c>
      <c r="B662" t="s">
        <v>138</v>
      </c>
      <c r="C662" s="102">
        <v>0</v>
      </c>
      <c r="D662" s="102">
        <v>4925</v>
      </c>
      <c r="E662" s="102">
        <v>0</v>
      </c>
    </row>
    <row r="663" spans="1:5" ht="12.75">
      <c r="A663" t="s">
        <v>139</v>
      </c>
      <c r="B663" t="s">
        <v>140</v>
      </c>
      <c r="C663" s="102">
        <v>60500</v>
      </c>
      <c r="D663" s="102">
        <v>39963.45</v>
      </c>
      <c r="E663" s="102">
        <v>66.05528925619835</v>
      </c>
    </row>
    <row r="664" spans="1:5" ht="12.75">
      <c r="A664" t="s">
        <v>141</v>
      </c>
      <c r="B664" t="s">
        <v>142</v>
      </c>
      <c r="C664" s="102">
        <v>0</v>
      </c>
      <c r="D664" s="102">
        <v>6366.57</v>
      </c>
      <c r="E664" s="102">
        <v>0</v>
      </c>
    </row>
    <row r="665" spans="1:5" ht="12.75">
      <c r="A665" t="s">
        <v>143</v>
      </c>
      <c r="B665" t="s">
        <v>144</v>
      </c>
      <c r="C665" s="102">
        <v>0</v>
      </c>
      <c r="D665" s="102">
        <v>25085.21</v>
      </c>
      <c r="E665" s="102">
        <v>0</v>
      </c>
    </row>
    <row r="666" spans="1:5" ht="12.75">
      <c r="A666" t="s">
        <v>145</v>
      </c>
      <c r="B666" t="s">
        <v>146</v>
      </c>
      <c r="C666" s="102">
        <v>0</v>
      </c>
      <c r="D666" s="102">
        <v>5605.09</v>
      </c>
      <c r="E666" s="102">
        <v>0</v>
      </c>
    </row>
    <row r="667" spans="1:5" ht="12.75">
      <c r="A667" t="s">
        <v>147</v>
      </c>
      <c r="B667" t="s">
        <v>148</v>
      </c>
      <c r="C667" s="102">
        <v>0</v>
      </c>
      <c r="D667" s="102">
        <v>1788.58</v>
      </c>
      <c r="E667" s="102">
        <v>0</v>
      </c>
    </row>
    <row r="668" spans="1:5" ht="12.75">
      <c r="A668" t="s">
        <v>149</v>
      </c>
      <c r="B668" t="s">
        <v>150</v>
      </c>
      <c r="C668" s="102">
        <v>0</v>
      </c>
      <c r="D668" s="102">
        <v>1118</v>
      </c>
      <c r="E668" s="102">
        <v>0</v>
      </c>
    </row>
    <row r="669" spans="1:5" ht="12.75">
      <c r="A669" t="s">
        <v>668</v>
      </c>
      <c r="B669" t="s">
        <v>669</v>
      </c>
      <c r="C669" s="102">
        <v>0</v>
      </c>
      <c r="D669" s="102">
        <v>0</v>
      </c>
      <c r="E669" s="102">
        <v>0</v>
      </c>
    </row>
    <row r="670" spans="1:5" ht="12.75">
      <c r="A670" t="s">
        <v>151</v>
      </c>
      <c r="B670" t="s">
        <v>152</v>
      </c>
      <c r="C670" s="102">
        <v>57000</v>
      </c>
      <c r="D670" s="102">
        <v>22870.26</v>
      </c>
      <c r="E670" s="102">
        <v>40.12326315789473</v>
      </c>
    </row>
    <row r="671" spans="1:5" ht="12.75">
      <c r="A671" t="s">
        <v>153</v>
      </c>
      <c r="B671" t="s">
        <v>154</v>
      </c>
      <c r="C671" s="102">
        <v>0</v>
      </c>
      <c r="D671" s="102">
        <v>1957.04</v>
      </c>
      <c r="E671" s="102">
        <v>0</v>
      </c>
    </row>
    <row r="672" spans="1:5" ht="12.75">
      <c r="A672" t="s">
        <v>155</v>
      </c>
      <c r="B672" t="s">
        <v>156</v>
      </c>
      <c r="C672" s="102">
        <v>0</v>
      </c>
      <c r="D672" s="102">
        <v>136.93</v>
      </c>
      <c r="E672" s="102">
        <v>0</v>
      </c>
    </row>
    <row r="673" spans="1:5" ht="12.75">
      <c r="A673" t="s">
        <v>157</v>
      </c>
      <c r="B673" t="s">
        <v>158</v>
      </c>
      <c r="C673" s="102">
        <v>0</v>
      </c>
      <c r="D673" s="102">
        <v>0</v>
      </c>
      <c r="E673" s="102">
        <v>0</v>
      </c>
    </row>
    <row r="674" spans="1:5" ht="12.75">
      <c r="A674" t="s">
        <v>159</v>
      </c>
      <c r="B674" t="s">
        <v>160</v>
      </c>
      <c r="C674" s="102">
        <v>0</v>
      </c>
      <c r="D674" s="102">
        <v>2328.79</v>
      </c>
      <c r="E674" s="102">
        <v>0</v>
      </c>
    </row>
    <row r="675" spans="1:5" ht="12.75">
      <c r="A675" t="s">
        <v>161</v>
      </c>
      <c r="B675" t="s">
        <v>162</v>
      </c>
      <c r="C675" s="102">
        <v>0</v>
      </c>
      <c r="D675" s="102">
        <v>0</v>
      </c>
      <c r="E675" s="102">
        <v>0</v>
      </c>
    </row>
    <row r="676" spans="1:5" ht="12.75">
      <c r="A676" t="s">
        <v>163</v>
      </c>
      <c r="B676" t="s">
        <v>164</v>
      </c>
      <c r="C676" s="102">
        <v>0</v>
      </c>
      <c r="D676" s="102">
        <v>2247.5</v>
      </c>
      <c r="E676" s="102">
        <v>0</v>
      </c>
    </row>
    <row r="677" spans="1:5" ht="12.75">
      <c r="A677" t="s">
        <v>165</v>
      </c>
      <c r="B677" t="s">
        <v>166</v>
      </c>
      <c r="C677" s="102">
        <v>0</v>
      </c>
      <c r="D677" s="102">
        <v>16200</v>
      </c>
      <c r="E677" s="102">
        <v>0</v>
      </c>
    </row>
    <row r="678" spans="1:5" ht="12.75">
      <c r="A678" t="s">
        <v>169</v>
      </c>
      <c r="B678" t="s">
        <v>170</v>
      </c>
      <c r="C678" s="102">
        <v>0</v>
      </c>
      <c r="D678" s="102">
        <v>0</v>
      </c>
      <c r="E678" s="102">
        <v>0</v>
      </c>
    </row>
    <row r="679" spans="1:5" ht="12.75">
      <c r="A679" t="s">
        <v>171</v>
      </c>
      <c r="B679" t="s">
        <v>172</v>
      </c>
      <c r="C679" s="102">
        <v>3500</v>
      </c>
      <c r="D679" s="102">
        <v>1779.41</v>
      </c>
      <c r="E679" s="102">
        <v>50.84028571428571</v>
      </c>
    </row>
    <row r="680" spans="1:5" ht="12.75">
      <c r="A680" t="s">
        <v>175</v>
      </c>
      <c r="B680" t="s">
        <v>176</v>
      </c>
      <c r="C680" s="102">
        <v>0</v>
      </c>
      <c r="D680" s="102">
        <v>1779.41</v>
      </c>
      <c r="E680" s="102">
        <v>0</v>
      </c>
    </row>
    <row r="681" spans="1:5" ht="12.75">
      <c r="A681" t="s">
        <v>179</v>
      </c>
      <c r="B681" t="s">
        <v>180</v>
      </c>
      <c r="C681" s="102">
        <v>0</v>
      </c>
      <c r="D681" s="102">
        <v>0</v>
      </c>
      <c r="E681" s="102">
        <v>0</v>
      </c>
    </row>
    <row r="682" spans="1:5" ht="12.75">
      <c r="A682" t="s">
        <v>185</v>
      </c>
      <c r="B682" t="s">
        <v>172</v>
      </c>
      <c r="C682" s="102">
        <v>0</v>
      </c>
      <c r="D682" s="102">
        <v>0</v>
      </c>
      <c r="E682" s="102">
        <v>0</v>
      </c>
    </row>
    <row r="683" spans="1:5" ht="12.75">
      <c r="A683" t="s">
        <v>186</v>
      </c>
      <c r="B683" t="s">
        <v>187</v>
      </c>
      <c r="C683" s="102">
        <v>3000</v>
      </c>
      <c r="D683" s="102">
        <v>1382.9</v>
      </c>
      <c r="E683" s="102">
        <v>46.09666666666667</v>
      </c>
    </row>
    <row r="684" spans="1:5" ht="12.75">
      <c r="A684" t="s">
        <v>192</v>
      </c>
      <c r="B684" t="s">
        <v>193</v>
      </c>
      <c r="C684" s="102">
        <v>3000</v>
      </c>
      <c r="D684" s="102">
        <v>1382.9</v>
      </c>
      <c r="E684" s="102">
        <v>46.09666666666667</v>
      </c>
    </row>
    <row r="685" spans="1:5" ht="12.75">
      <c r="A685" t="s">
        <v>194</v>
      </c>
      <c r="B685" t="s">
        <v>195</v>
      </c>
      <c r="C685" s="102">
        <v>0</v>
      </c>
      <c r="D685" s="102">
        <v>1382.9</v>
      </c>
      <c r="E685" s="102">
        <v>0</v>
      </c>
    </row>
    <row r="686" spans="1:5" ht="12.75">
      <c r="A686" s="109" t="s">
        <v>350</v>
      </c>
      <c r="B686" s="109" t="s">
        <v>351</v>
      </c>
      <c r="C686" s="109">
        <v>12000</v>
      </c>
      <c r="D686" s="109">
        <v>4500</v>
      </c>
      <c r="E686" s="109">
        <v>37.5</v>
      </c>
    </row>
    <row r="687" spans="1:5" ht="12.75">
      <c r="A687" s="112" t="s">
        <v>352</v>
      </c>
      <c r="B687" s="112" t="s">
        <v>353</v>
      </c>
      <c r="C687" s="112">
        <v>12000</v>
      </c>
      <c r="D687" s="112">
        <v>4500</v>
      </c>
      <c r="E687" s="112">
        <v>37.5</v>
      </c>
    </row>
    <row r="688" spans="1:5" ht="12.75">
      <c r="A688" s="102" t="s">
        <v>114</v>
      </c>
      <c r="B688" s="102" t="s">
        <v>115</v>
      </c>
      <c r="C688" s="102">
        <v>12000</v>
      </c>
      <c r="D688" s="102">
        <v>4500</v>
      </c>
      <c r="E688" s="102">
        <v>37.5</v>
      </c>
    </row>
    <row r="689" spans="1:5" ht="12.75">
      <c r="A689" t="s">
        <v>129</v>
      </c>
      <c r="B689" t="s">
        <v>130</v>
      </c>
      <c r="C689" s="102">
        <v>12000</v>
      </c>
      <c r="D689" s="102">
        <v>4500</v>
      </c>
      <c r="E689" s="102">
        <v>37.5</v>
      </c>
    </row>
    <row r="690" spans="1:5" ht="12.75">
      <c r="A690" t="s">
        <v>139</v>
      </c>
      <c r="B690" t="s">
        <v>140</v>
      </c>
      <c r="C690" s="102">
        <v>12000</v>
      </c>
      <c r="D690" s="102">
        <v>4500</v>
      </c>
      <c r="E690" s="102">
        <v>37.5</v>
      </c>
    </row>
    <row r="691" spans="1:5" ht="12.75">
      <c r="A691" t="s">
        <v>141</v>
      </c>
      <c r="B691" t="s">
        <v>142</v>
      </c>
      <c r="C691" s="102">
        <v>0</v>
      </c>
      <c r="D691" s="102">
        <v>4500</v>
      </c>
      <c r="E691" s="102">
        <v>0</v>
      </c>
    </row>
    <row r="692" spans="1:5" ht="12.75">
      <c r="A692" s="109" t="s">
        <v>362</v>
      </c>
      <c r="B692" s="109" t="s">
        <v>363</v>
      </c>
      <c r="C692" s="109">
        <v>10000</v>
      </c>
      <c r="D692" s="109">
        <v>0</v>
      </c>
      <c r="E692" s="109">
        <v>0</v>
      </c>
    </row>
    <row r="693" spans="1:5" ht="12.75">
      <c r="A693" s="112" t="s">
        <v>364</v>
      </c>
      <c r="B693" s="112" t="s">
        <v>365</v>
      </c>
      <c r="C693" s="112">
        <v>10000</v>
      </c>
      <c r="D693" s="112">
        <v>0</v>
      </c>
      <c r="E693" s="112">
        <v>0</v>
      </c>
    </row>
    <row r="694" spans="1:5" ht="12.75">
      <c r="A694" s="102" t="s">
        <v>114</v>
      </c>
      <c r="B694" s="102" t="s">
        <v>115</v>
      </c>
      <c r="C694" s="102">
        <v>10000</v>
      </c>
      <c r="D694" s="102">
        <v>0</v>
      </c>
      <c r="E694" s="102">
        <v>0</v>
      </c>
    </row>
    <row r="695" spans="1:5" ht="12.75">
      <c r="A695" t="s">
        <v>129</v>
      </c>
      <c r="B695" t="s">
        <v>130</v>
      </c>
      <c r="C695" s="102">
        <v>10000</v>
      </c>
      <c r="D695" s="102">
        <v>0</v>
      </c>
      <c r="E695" s="102">
        <v>0</v>
      </c>
    </row>
    <row r="696" spans="1:5" ht="12.75">
      <c r="A696" t="s">
        <v>139</v>
      </c>
      <c r="B696" t="s">
        <v>140</v>
      </c>
      <c r="C696" s="102">
        <v>10000</v>
      </c>
      <c r="D696" s="102">
        <v>0</v>
      </c>
      <c r="E696" s="102">
        <v>0</v>
      </c>
    </row>
    <row r="697" spans="1:5" ht="12.75">
      <c r="A697" t="s">
        <v>149</v>
      </c>
      <c r="B697" t="s">
        <v>150</v>
      </c>
      <c r="C697" s="102">
        <v>0</v>
      </c>
      <c r="D697" s="102">
        <v>0</v>
      </c>
      <c r="E697" s="102">
        <v>0</v>
      </c>
    </row>
    <row r="698" spans="1:5" ht="12.75">
      <c r="A698" s="111" t="s">
        <v>670</v>
      </c>
      <c r="B698" s="111" t="s">
        <v>671</v>
      </c>
      <c r="C698" s="111">
        <v>956002</v>
      </c>
      <c r="D698" s="111">
        <v>490326.42</v>
      </c>
      <c r="E698" s="111">
        <v>51.29</v>
      </c>
    </row>
    <row r="699" spans="1:5" ht="12.75">
      <c r="A699" s="109" t="s">
        <v>334</v>
      </c>
      <c r="B699" s="109" t="s">
        <v>335</v>
      </c>
      <c r="C699" s="109">
        <v>184572</v>
      </c>
      <c r="D699" s="109">
        <v>210343.83</v>
      </c>
      <c r="E699" s="109">
        <v>113.96</v>
      </c>
    </row>
    <row r="700" spans="1:5" ht="12.75">
      <c r="A700" s="112" t="s">
        <v>336</v>
      </c>
      <c r="B700" s="112" t="s">
        <v>337</v>
      </c>
      <c r="C700" s="112">
        <v>184572</v>
      </c>
      <c r="D700" s="112">
        <v>210343.83</v>
      </c>
      <c r="E700" s="112">
        <v>113.96</v>
      </c>
    </row>
    <row r="701" spans="1:5" ht="12.75">
      <c r="A701" s="102" t="s">
        <v>114</v>
      </c>
      <c r="B701" s="102" t="s">
        <v>115</v>
      </c>
      <c r="C701" s="102">
        <v>184572</v>
      </c>
      <c r="D701" s="102">
        <v>147935.08</v>
      </c>
      <c r="E701" s="102">
        <v>80.15</v>
      </c>
    </row>
    <row r="702" spans="1:5" ht="12.75">
      <c r="A702" t="s">
        <v>116</v>
      </c>
      <c r="B702" t="s">
        <v>117</v>
      </c>
      <c r="C702" s="102">
        <v>111572</v>
      </c>
      <c r="D702" s="102">
        <v>0</v>
      </c>
      <c r="E702" s="102">
        <v>0</v>
      </c>
    </row>
    <row r="703" spans="1:5" ht="12.75">
      <c r="A703" t="s">
        <v>118</v>
      </c>
      <c r="B703" t="s">
        <v>119</v>
      </c>
      <c r="C703" s="102">
        <v>69082</v>
      </c>
      <c r="D703" s="102">
        <v>0</v>
      </c>
      <c r="E703" s="102">
        <v>0</v>
      </c>
    </row>
    <row r="704" spans="1:5" ht="12.75">
      <c r="A704" t="s">
        <v>120</v>
      </c>
      <c r="B704" t="s">
        <v>121</v>
      </c>
      <c r="C704" s="102">
        <v>0</v>
      </c>
      <c r="D704" s="102">
        <v>0</v>
      </c>
      <c r="E704" s="102">
        <v>0</v>
      </c>
    </row>
    <row r="705" spans="1:5" ht="12.75">
      <c r="A705" t="s">
        <v>125</v>
      </c>
      <c r="B705" t="s">
        <v>126</v>
      </c>
      <c r="C705" s="102">
        <v>42490</v>
      </c>
      <c r="D705" s="102">
        <v>0</v>
      </c>
      <c r="E705" s="102">
        <v>0</v>
      </c>
    </row>
    <row r="706" spans="1:5" ht="12.75">
      <c r="A706" t="s">
        <v>127</v>
      </c>
      <c r="B706" t="s">
        <v>128</v>
      </c>
      <c r="C706" s="102">
        <v>0</v>
      </c>
      <c r="D706" s="102">
        <v>0</v>
      </c>
      <c r="E706" s="102">
        <v>0</v>
      </c>
    </row>
    <row r="707" spans="1:5" ht="12.75">
      <c r="A707" t="s">
        <v>129</v>
      </c>
      <c r="B707" t="s">
        <v>130</v>
      </c>
      <c r="C707" s="102">
        <v>73000</v>
      </c>
      <c r="D707" s="102">
        <v>147935.08</v>
      </c>
      <c r="E707" s="102">
        <v>202.65</v>
      </c>
    </row>
    <row r="708" spans="1:5" ht="12.75">
      <c r="A708" t="s">
        <v>139</v>
      </c>
      <c r="B708" t="s">
        <v>140</v>
      </c>
      <c r="C708" s="102">
        <v>40000</v>
      </c>
      <c r="D708" s="102">
        <v>91951.86</v>
      </c>
      <c r="E708" s="102">
        <v>229.88</v>
      </c>
    </row>
    <row r="709" spans="1:5" ht="12.75">
      <c r="A709" t="s">
        <v>141</v>
      </c>
      <c r="B709" t="s">
        <v>142</v>
      </c>
      <c r="C709" s="102">
        <v>0</v>
      </c>
      <c r="D709" s="102">
        <v>30636.6</v>
      </c>
      <c r="E709" s="102">
        <v>0</v>
      </c>
    </row>
    <row r="710" spans="1:5" ht="12.75">
      <c r="A710" t="s">
        <v>143</v>
      </c>
      <c r="B710" t="s">
        <v>144</v>
      </c>
      <c r="C710" s="102">
        <v>0</v>
      </c>
      <c r="D710" s="102">
        <v>50399.41</v>
      </c>
      <c r="E710" s="102">
        <v>0</v>
      </c>
    </row>
    <row r="711" spans="1:5" ht="12.75">
      <c r="A711" s="104">
        <v>3225</v>
      </c>
      <c r="B711" t="s">
        <v>150</v>
      </c>
      <c r="C711" s="102">
        <v>0</v>
      </c>
      <c r="D711" s="102">
        <v>10915.85</v>
      </c>
      <c r="E711" s="102"/>
    </row>
    <row r="712" spans="1:5" ht="12.75">
      <c r="A712" t="s">
        <v>151</v>
      </c>
      <c r="B712" t="s">
        <v>152</v>
      </c>
      <c r="C712" s="102">
        <v>33000</v>
      </c>
      <c r="D712" s="102">
        <v>55983.22</v>
      </c>
      <c r="E712" s="102">
        <v>169.64612121212122</v>
      </c>
    </row>
    <row r="713" spans="1:5" ht="12.75">
      <c r="A713" t="s">
        <v>165</v>
      </c>
      <c r="B713" t="s">
        <v>166</v>
      </c>
      <c r="C713" s="102">
        <v>0</v>
      </c>
      <c r="D713" s="102">
        <v>55983.22</v>
      </c>
      <c r="E713" s="102">
        <v>0</v>
      </c>
    </row>
    <row r="714" spans="1:5" ht="12.75">
      <c r="A714" s="102" t="s">
        <v>235</v>
      </c>
      <c r="B714" s="102" t="s">
        <v>236</v>
      </c>
      <c r="C714" s="102">
        <v>0</v>
      </c>
      <c r="D714" s="102">
        <v>62408.75</v>
      </c>
      <c r="E714" s="102">
        <v>0</v>
      </c>
    </row>
    <row r="715" spans="1:5" ht="12.75">
      <c r="A715" t="s">
        <v>243</v>
      </c>
      <c r="B715" t="s">
        <v>244</v>
      </c>
      <c r="C715" s="102">
        <v>0</v>
      </c>
      <c r="D715" s="102">
        <v>62408.75</v>
      </c>
      <c r="E715" s="102">
        <v>0</v>
      </c>
    </row>
    <row r="716" spans="1:5" ht="12.75">
      <c r="A716" t="s">
        <v>253</v>
      </c>
      <c r="B716" t="s">
        <v>254</v>
      </c>
      <c r="C716" s="102">
        <v>0</v>
      </c>
      <c r="D716" s="102">
        <v>62408.75</v>
      </c>
      <c r="E716" s="102">
        <v>0</v>
      </c>
    </row>
    <row r="717" spans="1:5" ht="12.75">
      <c r="A717" t="s">
        <v>255</v>
      </c>
      <c r="B717" t="s">
        <v>256</v>
      </c>
      <c r="C717" s="102">
        <v>0</v>
      </c>
      <c r="D717" s="102">
        <v>6987.5</v>
      </c>
      <c r="E717" s="102">
        <v>0</v>
      </c>
    </row>
    <row r="718" spans="1:5" ht="12.75">
      <c r="A718" t="s">
        <v>603</v>
      </c>
      <c r="B718" t="s">
        <v>604</v>
      </c>
      <c r="C718" s="102">
        <v>0</v>
      </c>
      <c r="D718" s="102">
        <v>55421.25</v>
      </c>
      <c r="E718" s="102">
        <v>0</v>
      </c>
    </row>
    <row r="719" spans="1:5" ht="12.75">
      <c r="A719" s="109" t="s">
        <v>350</v>
      </c>
      <c r="B719" s="109" t="s">
        <v>351</v>
      </c>
      <c r="C719" s="109">
        <v>771430</v>
      </c>
      <c r="D719" s="109">
        <v>279982.59</v>
      </c>
      <c r="E719" s="109">
        <v>36.29397223338476</v>
      </c>
    </row>
    <row r="720" spans="1:5" ht="12.75">
      <c r="A720" s="112" t="s">
        <v>352</v>
      </c>
      <c r="B720" s="112" t="s">
        <v>353</v>
      </c>
      <c r="C720" s="112">
        <v>87450</v>
      </c>
      <c r="D720" s="112">
        <v>0</v>
      </c>
      <c r="E720" s="112">
        <v>0</v>
      </c>
    </row>
    <row r="721" spans="1:5" ht="12.75">
      <c r="A721" s="102" t="s">
        <v>114</v>
      </c>
      <c r="B721" s="102" t="s">
        <v>115</v>
      </c>
      <c r="C721" s="102">
        <v>80250</v>
      </c>
      <c r="D721" s="102">
        <v>0</v>
      </c>
      <c r="E721" s="102">
        <v>0</v>
      </c>
    </row>
    <row r="722" spans="1:5" ht="12.75">
      <c r="A722" t="s">
        <v>116</v>
      </c>
      <c r="B722" t="s">
        <v>117</v>
      </c>
      <c r="C722" s="102">
        <v>48000</v>
      </c>
      <c r="D722" s="102">
        <v>0</v>
      </c>
      <c r="E722" s="102">
        <v>0</v>
      </c>
    </row>
    <row r="723" spans="1:5" ht="12.75">
      <c r="A723" t="s">
        <v>118</v>
      </c>
      <c r="B723" t="s">
        <v>119</v>
      </c>
      <c r="C723" s="102">
        <v>41202</v>
      </c>
      <c r="D723" s="102">
        <v>0</v>
      </c>
      <c r="E723" s="102">
        <v>0</v>
      </c>
    </row>
    <row r="724" spans="1:5" ht="12.75">
      <c r="A724" t="s">
        <v>120</v>
      </c>
      <c r="B724" t="s">
        <v>121</v>
      </c>
      <c r="C724" s="102">
        <v>0</v>
      </c>
      <c r="D724" s="102">
        <v>0</v>
      </c>
      <c r="E724" s="102">
        <v>0</v>
      </c>
    </row>
    <row r="725" spans="1:5" ht="12.75">
      <c r="A725" t="s">
        <v>125</v>
      </c>
      <c r="B725" t="s">
        <v>126</v>
      </c>
      <c r="C725" s="102">
        <v>6798</v>
      </c>
      <c r="D725" s="102">
        <v>0</v>
      </c>
      <c r="E725" s="102">
        <v>0</v>
      </c>
    </row>
    <row r="726" spans="1:5" ht="12.75">
      <c r="A726" t="s">
        <v>127</v>
      </c>
      <c r="B726" t="s">
        <v>128</v>
      </c>
      <c r="C726" s="102">
        <v>0</v>
      </c>
      <c r="D726" s="102">
        <v>0</v>
      </c>
      <c r="E726" s="102">
        <v>0</v>
      </c>
    </row>
    <row r="727" spans="1:5" ht="12.75">
      <c r="A727" t="s">
        <v>129</v>
      </c>
      <c r="B727" t="s">
        <v>130</v>
      </c>
      <c r="C727" s="102">
        <v>32250</v>
      </c>
      <c r="D727" s="102">
        <v>0</v>
      </c>
      <c r="E727" s="102">
        <v>0</v>
      </c>
    </row>
    <row r="728" spans="1:5" ht="12.75">
      <c r="A728" t="s">
        <v>131</v>
      </c>
      <c r="B728" t="s">
        <v>132</v>
      </c>
      <c r="C728" s="102">
        <v>9000</v>
      </c>
      <c r="D728" s="102">
        <v>0</v>
      </c>
      <c r="E728" s="102">
        <v>0</v>
      </c>
    </row>
    <row r="729" spans="1:5" ht="12.75">
      <c r="A729" t="s">
        <v>133</v>
      </c>
      <c r="B729" t="s">
        <v>134</v>
      </c>
      <c r="C729" s="102">
        <v>0</v>
      </c>
      <c r="D729" s="102">
        <v>0</v>
      </c>
      <c r="E729" s="102">
        <v>0</v>
      </c>
    </row>
    <row r="730" spans="1:5" ht="12.75">
      <c r="A730" t="s">
        <v>137</v>
      </c>
      <c r="B730" t="s">
        <v>138</v>
      </c>
      <c r="C730" s="102">
        <v>0</v>
      </c>
      <c r="D730" s="102">
        <v>0</v>
      </c>
      <c r="E730" s="102">
        <v>0</v>
      </c>
    </row>
    <row r="731" spans="1:5" ht="12.75">
      <c r="A731" t="s">
        <v>139</v>
      </c>
      <c r="B731" t="s">
        <v>140</v>
      </c>
      <c r="C731" s="102">
        <v>9000</v>
      </c>
      <c r="D731" s="102">
        <v>0</v>
      </c>
      <c r="E731" s="102">
        <v>0</v>
      </c>
    </row>
    <row r="732" spans="1:5" ht="12.75">
      <c r="A732" t="s">
        <v>143</v>
      </c>
      <c r="B732" t="s">
        <v>144</v>
      </c>
      <c r="C732" s="102">
        <v>0</v>
      </c>
      <c r="D732" s="102">
        <v>0</v>
      </c>
      <c r="E732" s="102">
        <v>0</v>
      </c>
    </row>
    <row r="733" spans="1:5" ht="12.75">
      <c r="A733" t="s">
        <v>151</v>
      </c>
      <c r="B733" t="s">
        <v>152</v>
      </c>
      <c r="C733" s="102">
        <v>14250</v>
      </c>
      <c r="D733" s="102">
        <v>0</v>
      </c>
      <c r="E733" s="102">
        <v>0</v>
      </c>
    </row>
    <row r="734" spans="1:5" ht="12.75">
      <c r="A734" t="s">
        <v>157</v>
      </c>
      <c r="B734" t="s">
        <v>158</v>
      </c>
      <c r="C734" s="102">
        <v>0</v>
      </c>
      <c r="D734" s="102">
        <v>0</v>
      </c>
      <c r="E734" s="102">
        <v>0</v>
      </c>
    </row>
    <row r="735" spans="1:5" ht="12.75">
      <c r="A735" t="s">
        <v>165</v>
      </c>
      <c r="B735" t="s">
        <v>166</v>
      </c>
      <c r="C735" s="102">
        <v>0</v>
      </c>
      <c r="D735" s="102">
        <v>0</v>
      </c>
      <c r="E735" s="102">
        <v>0</v>
      </c>
    </row>
    <row r="736" spans="1:5" ht="12.75">
      <c r="A736" s="102" t="s">
        <v>235</v>
      </c>
      <c r="B736" s="102" t="s">
        <v>236</v>
      </c>
      <c r="C736" s="102">
        <v>7200</v>
      </c>
      <c r="D736" s="102">
        <v>0</v>
      </c>
      <c r="E736" s="102">
        <v>0</v>
      </c>
    </row>
    <row r="737" spans="1:5" ht="12.75">
      <c r="A737" t="s">
        <v>243</v>
      </c>
      <c r="B737" t="s">
        <v>244</v>
      </c>
      <c r="C737" s="102">
        <v>7200</v>
      </c>
      <c r="D737" s="102">
        <v>0</v>
      </c>
      <c r="E737" s="102">
        <v>0</v>
      </c>
    </row>
    <row r="738" spans="1:5" ht="12.75">
      <c r="A738" t="s">
        <v>253</v>
      </c>
      <c r="B738" t="s">
        <v>254</v>
      </c>
      <c r="C738" s="102">
        <v>7200</v>
      </c>
      <c r="D738" s="102">
        <v>0</v>
      </c>
      <c r="E738" s="102">
        <v>0</v>
      </c>
    </row>
    <row r="739" spans="1:5" ht="12.75">
      <c r="A739" t="s">
        <v>255</v>
      </c>
      <c r="B739" t="s">
        <v>256</v>
      </c>
      <c r="C739" s="102">
        <v>0</v>
      </c>
      <c r="D739" s="102">
        <v>0</v>
      </c>
      <c r="E739" s="102">
        <v>0</v>
      </c>
    </row>
    <row r="740" spans="1:5" ht="12.75">
      <c r="A740" t="s">
        <v>603</v>
      </c>
      <c r="B740" t="s">
        <v>604</v>
      </c>
      <c r="C740" s="102">
        <v>0</v>
      </c>
      <c r="D740" s="102">
        <v>0</v>
      </c>
      <c r="E740" s="102">
        <v>0</v>
      </c>
    </row>
    <row r="741" spans="1:5" ht="12.75">
      <c r="A741" s="112" t="s">
        <v>358</v>
      </c>
      <c r="B741" s="112" t="s">
        <v>359</v>
      </c>
      <c r="C741" s="112">
        <v>495552</v>
      </c>
      <c r="D741" s="112">
        <v>91554.16</v>
      </c>
      <c r="E741" s="112">
        <v>18.475187265917604</v>
      </c>
    </row>
    <row r="742" spans="1:5" ht="12.75">
      <c r="A742" s="102" t="s">
        <v>114</v>
      </c>
      <c r="B742" s="102" t="s">
        <v>115</v>
      </c>
      <c r="C742" s="102">
        <v>454752</v>
      </c>
      <c r="D742" s="102">
        <v>91554.16</v>
      </c>
      <c r="E742" s="102">
        <v>20.13276687073394</v>
      </c>
    </row>
    <row r="743" spans="1:5" ht="12.75">
      <c r="A743" t="s">
        <v>116</v>
      </c>
      <c r="B743" t="s">
        <v>117</v>
      </c>
      <c r="C743" s="102">
        <v>272002</v>
      </c>
      <c r="D743" s="102">
        <v>65128.56</v>
      </c>
      <c r="E743" s="102">
        <v>23.9441474695039</v>
      </c>
    </row>
    <row r="744" spans="1:5" ht="12.75">
      <c r="A744" t="s">
        <v>118</v>
      </c>
      <c r="B744" t="s">
        <v>119</v>
      </c>
      <c r="C744" s="102">
        <v>233478</v>
      </c>
      <c r="D744" s="102">
        <v>29217.01</v>
      </c>
      <c r="E744" s="102">
        <v>12.51381714765417</v>
      </c>
    </row>
    <row r="745" spans="1:5" ht="12.75">
      <c r="A745" t="s">
        <v>120</v>
      </c>
      <c r="B745" t="s">
        <v>121</v>
      </c>
      <c r="C745" s="102">
        <v>0</v>
      </c>
      <c r="D745" s="102">
        <v>29217.01</v>
      </c>
      <c r="E745" s="102">
        <v>0</v>
      </c>
    </row>
    <row r="746" spans="1:5" ht="12.75">
      <c r="A746" t="s">
        <v>125</v>
      </c>
      <c r="B746" t="s">
        <v>126</v>
      </c>
      <c r="C746" s="102">
        <v>38524</v>
      </c>
      <c r="D746" s="102">
        <v>35911.55</v>
      </c>
      <c r="E746" s="102">
        <v>93.21864292389161</v>
      </c>
    </row>
    <row r="747" spans="1:5" ht="12.75">
      <c r="A747" t="s">
        <v>127</v>
      </c>
      <c r="B747" t="s">
        <v>128</v>
      </c>
      <c r="C747" s="102">
        <v>0</v>
      </c>
      <c r="D747" s="102">
        <v>35911.55</v>
      </c>
      <c r="E747" s="102">
        <v>0</v>
      </c>
    </row>
    <row r="748" spans="1:5" ht="12.75">
      <c r="A748" t="s">
        <v>129</v>
      </c>
      <c r="B748" t="s">
        <v>130</v>
      </c>
      <c r="C748" s="102">
        <v>182750</v>
      </c>
      <c r="D748" s="102">
        <v>26425.6</v>
      </c>
      <c r="E748" s="102">
        <v>14.459972640218876</v>
      </c>
    </row>
    <row r="749" spans="1:5" ht="12.75">
      <c r="A749" t="s">
        <v>131</v>
      </c>
      <c r="B749" t="s">
        <v>132</v>
      </c>
      <c r="C749" s="102">
        <v>51000</v>
      </c>
      <c r="D749" s="102">
        <v>0</v>
      </c>
      <c r="E749" s="102">
        <v>0</v>
      </c>
    </row>
    <row r="750" spans="1:5" ht="12.75">
      <c r="A750" t="s">
        <v>133</v>
      </c>
      <c r="B750" t="s">
        <v>134</v>
      </c>
      <c r="C750" s="102">
        <v>0</v>
      </c>
      <c r="D750" s="102">
        <v>0</v>
      </c>
      <c r="E750" s="102">
        <v>0</v>
      </c>
    </row>
    <row r="751" spans="1:5" ht="12.75">
      <c r="A751" t="s">
        <v>137</v>
      </c>
      <c r="B751" t="s">
        <v>138</v>
      </c>
      <c r="C751" s="102">
        <v>0</v>
      </c>
      <c r="D751" s="102">
        <v>0</v>
      </c>
      <c r="E751" s="102">
        <v>0</v>
      </c>
    </row>
    <row r="752" spans="1:5" ht="12.75">
      <c r="A752" t="s">
        <v>139</v>
      </c>
      <c r="B752" t="s">
        <v>140</v>
      </c>
      <c r="C752" s="102">
        <v>51000</v>
      </c>
      <c r="D752" s="102">
        <v>26425.6</v>
      </c>
      <c r="E752" s="102">
        <v>51.81490196078431</v>
      </c>
    </row>
    <row r="753" spans="1:5" ht="12.75">
      <c r="A753" t="s">
        <v>143</v>
      </c>
      <c r="B753" t="s">
        <v>144</v>
      </c>
      <c r="C753" s="102">
        <v>0</v>
      </c>
      <c r="D753" s="102">
        <v>26425.6</v>
      </c>
      <c r="E753" s="102">
        <v>0</v>
      </c>
    </row>
    <row r="754" spans="1:5" ht="12.75">
      <c r="A754" t="s">
        <v>151</v>
      </c>
      <c r="B754" t="s">
        <v>152</v>
      </c>
      <c r="C754" s="102">
        <v>80750</v>
      </c>
      <c r="D754" s="102">
        <v>0</v>
      </c>
      <c r="E754" s="102">
        <v>0</v>
      </c>
    </row>
    <row r="755" spans="1:5" ht="12.75">
      <c r="A755" t="s">
        <v>157</v>
      </c>
      <c r="B755" t="s">
        <v>158</v>
      </c>
      <c r="C755" s="102">
        <v>0</v>
      </c>
      <c r="D755" s="102">
        <v>0</v>
      </c>
      <c r="E755" s="102">
        <v>0</v>
      </c>
    </row>
    <row r="756" spans="1:5" ht="12.75">
      <c r="A756" t="s">
        <v>165</v>
      </c>
      <c r="B756" t="s">
        <v>166</v>
      </c>
      <c r="C756" s="102">
        <v>0</v>
      </c>
      <c r="D756" s="102">
        <v>0</v>
      </c>
      <c r="E756" s="102">
        <v>0</v>
      </c>
    </row>
    <row r="757" spans="1:5" ht="12.75">
      <c r="A757" s="102" t="s">
        <v>235</v>
      </c>
      <c r="B757" s="102" t="s">
        <v>236</v>
      </c>
      <c r="C757" s="102">
        <v>40800</v>
      </c>
      <c r="D757" s="102">
        <v>0</v>
      </c>
      <c r="E757" s="102">
        <v>0</v>
      </c>
    </row>
    <row r="758" spans="1:5" ht="12.75">
      <c r="A758" t="s">
        <v>243</v>
      </c>
      <c r="B758" t="s">
        <v>244</v>
      </c>
      <c r="C758" s="102">
        <v>40800</v>
      </c>
      <c r="D758" s="102">
        <v>0</v>
      </c>
      <c r="E758" s="102">
        <v>0</v>
      </c>
    </row>
    <row r="759" spans="1:5" ht="12.75">
      <c r="A759" t="s">
        <v>253</v>
      </c>
      <c r="B759" t="s">
        <v>254</v>
      </c>
      <c r="C759" s="102">
        <v>40800</v>
      </c>
      <c r="D759" s="102">
        <v>0</v>
      </c>
      <c r="E759" s="102">
        <v>0</v>
      </c>
    </row>
    <row r="760" spans="1:5" ht="12.75">
      <c r="A760" t="s">
        <v>255</v>
      </c>
      <c r="B760" t="s">
        <v>256</v>
      </c>
      <c r="C760" s="102">
        <v>0</v>
      </c>
      <c r="D760" s="102">
        <v>0</v>
      </c>
      <c r="E760" s="102">
        <v>0</v>
      </c>
    </row>
    <row r="761" spans="1:5" ht="12.75">
      <c r="A761" t="s">
        <v>603</v>
      </c>
      <c r="B761" t="s">
        <v>604</v>
      </c>
      <c r="C761" s="102">
        <v>0</v>
      </c>
      <c r="D761" s="102">
        <v>0</v>
      </c>
      <c r="E761" s="102">
        <v>0</v>
      </c>
    </row>
    <row r="762" spans="1:5" ht="12.75">
      <c r="A762" s="112" t="s">
        <v>360</v>
      </c>
      <c r="B762" s="112" t="s">
        <v>361</v>
      </c>
      <c r="C762" s="112">
        <v>188428</v>
      </c>
      <c r="D762" s="112">
        <v>188428.43</v>
      </c>
      <c r="E762" s="112">
        <v>100.00022820387629</v>
      </c>
    </row>
    <row r="763" spans="1:5" ht="12.75">
      <c r="A763" s="102" t="s">
        <v>114</v>
      </c>
      <c r="B763" s="102" t="s">
        <v>115</v>
      </c>
      <c r="C763" s="102">
        <v>188428</v>
      </c>
      <c r="D763" s="102">
        <v>188428.43</v>
      </c>
      <c r="E763" s="102">
        <v>100.00022820387629</v>
      </c>
    </row>
    <row r="764" spans="1:5" ht="12.75">
      <c r="A764" t="s">
        <v>116</v>
      </c>
      <c r="B764" t="s">
        <v>117</v>
      </c>
      <c r="C764" s="102">
        <v>188428</v>
      </c>
      <c r="D764" s="102">
        <v>188428.43</v>
      </c>
      <c r="E764" s="102">
        <v>100.00022820387629</v>
      </c>
    </row>
    <row r="765" spans="1:5" ht="12.75">
      <c r="A765" t="s">
        <v>118</v>
      </c>
      <c r="B765" t="s">
        <v>119</v>
      </c>
      <c r="C765" s="102">
        <v>188428</v>
      </c>
      <c r="D765" s="102">
        <v>188428.43</v>
      </c>
      <c r="E765" s="102">
        <v>100.00022820387629</v>
      </c>
    </row>
    <row r="766" spans="1:5" ht="12.75">
      <c r="A766" t="s">
        <v>120</v>
      </c>
      <c r="B766" t="s">
        <v>121</v>
      </c>
      <c r="C766" s="102">
        <v>0</v>
      </c>
      <c r="D766" s="102">
        <v>188428.43</v>
      </c>
      <c r="E766" s="102">
        <v>0</v>
      </c>
    </row>
    <row r="767" spans="1:5" ht="12.75">
      <c r="A767" s="107" t="s">
        <v>519</v>
      </c>
      <c r="B767" s="107" t="s">
        <v>520</v>
      </c>
      <c r="C767" s="107">
        <v>3118085</v>
      </c>
      <c r="D767" s="107">
        <v>444228.67</v>
      </c>
      <c r="E767" s="107">
        <v>14.246842853867037</v>
      </c>
    </row>
    <row r="768" spans="1:5" ht="12.75">
      <c r="A768" s="111" t="s">
        <v>672</v>
      </c>
      <c r="B768" s="111" t="s">
        <v>673</v>
      </c>
      <c r="C768" s="111">
        <v>2118085</v>
      </c>
      <c r="D768" s="111">
        <v>175537.66</v>
      </c>
      <c r="E768" s="111">
        <v>8.287564474513536</v>
      </c>
    </row>
    <row r="769" spans="1:5" ht="12.75">
      <c r="A769" s="111" t="s">
        <v>674</v>
      </c>
      <c r="B769" s="111" t="s">
        <v>675</v>
      </c>
      <c r="C769" s="111">
        <v>205000</v>
      </c>
      <c r="D769" s="111">
        <v>3358.91</v>
      </c>
      <c r="E769" s="111">
        <v>1.6384926829268291</v>
      </c>
    </row>
    <row r="770" spans="1:5" ht="12.75">
      <c r="A770" s="109" t="s">
        <v>334</v>
      </c>
      <c r="B770" s="109" t="s">
        <v>335</v>
      </c>
      <c r="C770" s="109">
        <v>170000</v>
      </c>
      <c r="D770" s="109">
        <v>3358.91</v>
      </c>
      <c r="E770" s="109">
        <v>1.9758294117647057</v>
      </c>
    </row>
    <row r="771" spans="1:5" ht="12.75">
      <c r="A771" s="112" t="s">
        <v>336</v>
      </c>
      <c r="B771" s="112" t="s">
        <v>337</v>
      </c>
      <c r="C771" s="112">
        <v>170000</v>
      </c>
      <c r="D771" s="112">
        <v>3358.91</v>
      </c>
      <c r="E771" s="112">
        <v>1.9758294117647057</v>
      </c>
    </row>
    <row r="772" spans="1:5" ht="12.75">
      <c r="A772" s="102" t="s">
        <v>114</v>
      </c>
      <c r="B772" s="102" t="s">
        <v>115</v>
      </c>
      <c r="C772" s="102">
        <v>170000</v>
      </c>
      <c r="D772" s="102">
        <v>3358.91</v>
      </c>
      <c r="E772" s="102">
        <v>1.9758294117647057</v>
      </c>
    </row>
    <row r="773" spans="1:5" ht="12.75">
      <c r="A773" t="s">
        <v>129</v>
      </c>
      <c r="B773" t="s">
        <v>130</v>
      </c>
      <c r="C773" s="102">
        <v>170000</v>
      </c>
      <c r="D773" s="102">
        <v>3358.91</v>
      </c>
      <c r="E773" s="102">
        <v>1.9758294117647057</v>
      </c>
    </row>
    <row r="774" spans="1:5" ht="12.75">
      <c r="A774" t="s">
        <v>151</v>
      </c>
      <c r="B774" t="s">
        <v>152</v>
      </c>
      <c r="C774" s="102">
        <v>110000</v>
      </c>
      <c r="D774" s="102">
        <v>3358.91</v>
      </c>
      <c r="E774" s="102">
        <v>3.0535545454545456</v>
      </c>
    </row>
    <row r="775" spans="1:5" ht="12.75">
      <c r="A775" t="s">
        <v>153</v>
      </c>
      <c r="B775" t="s">
        <v>154</v>
      </c>
      <c r="C775" s="102">
        <v>0</v>
      </c>
      <c r="D775" s="102">
        <v>0</v>
      </c>
      <c r="E775" s="102">
        <v>0</v>
      </c>
    </row>
    <row r="776" spans="1:5" ht="12.75">
      <c r="A776" t="s">
        <v>157</v>
      </c>
      <c r="B776" t="s">
        <v>158</v>
      </c>
      <c r="C776" s="102">
        <v>0</v>
      </c>
      <c r="D776" s="102">
        <v>0</v>
      </c>
      <c r="E776" s="102">
        <v>0</v>
      </c>
    </row>
    <row r="777" spans="1:5" ht="12.75">
      <c r="A777" t="s">
        <v>161</v>
      </c>
      <c r="B777" t="s">
        <v>162</v>
      </c>
      <c r="C777" s="102">
        <v>0</v>
      </c>
      <c r="D777" s="102">
        <v>0</v>
      </c>
      <c r="E777" s="102">
        <v>0</v>
      </c>
    </row>
    <row r="778" spans="1:5" ht="12.75">
      <c r="A778" t="s">
        <v>165</v>
      </c>
      <c r="B778" t="s">
        <v>166</v>
      </c>
      <c r="C778" s="102">
        <v>0</v>
      </c>
      <c r="D778" s="102">
        <v>3358.91</v>
      </c>
      <c r="E778" s="102">
        <v>0</v>
      </c>
    </row>
    <row r="779" spans="1:5" ht="12.75">
      <c r="A779" t="s">
        <v>169</v>
      </c>
      <c r="B779" t="s">
        <v>170</v>
      </c>
      <c r="C779" s="102">
        <v>0</v>
      </c>
      <c r="D779" s="102">
        <v>0</v>
      </c>
      <c r="E779" s="102">
        <v>0</v>
      </c>
    </row>
    <row r="780" spans="1:5" ht="12.75">
      <c r="A780" t="s">
        <v>171</v>
      </c>
      <c r="B780" t="s">
        <v>172</v>
      </c>
      <c r="C780" s="102">
        <v>60000</v>
      </c>
      <c r="D780" s="102">
        <v>0</v>
      </c>
      <c r="E780" s="102">
        <v>0</v>
      </c>
    </row>
    <row r="781" spans="1:5" ht="12.75">
      <c r="A781" t="s">
        <v>177</v>
      </c>
      <c r="B781" t="s">
        <v>178</v>
      </c>
      <c r="C781" s="102">
        <v>0</v>
      </c>
      <c r="D781" s="102">
        <v>0</v>
      </c>
      <c r="E781" s="102">
        <v>0</v>
      </c>
    </row>
    <row r="782" spans="1:5" ht="12.75">
      <c r="A782" t="s">
        <v>185</v>
      </c>
      <c r="B782" t="s">
        <v>172</v>
      </c>
      <c r="C782" s="102">
        <v>0</v>
      </c>
      <c r="D782" s="102">
        <v>0</v>
      </c>
      <c r="E782" s="102">
        <v>0</v>
      </c>
    </row>
    <row r="783" spans="1:5" ht="12.75">
      <c r="A783" s="109" t="s">
        <v>350</v>
      </c>
      <c r="B783" s="109" t="s">
        <v>351</v>
      </c>
      <c r="C783" s="109">
        <v>15000</v>
      </c>
      <c r="D783" s="109">
        <v>0</v>
      </c>
      <c r="E783" s="109">
        <v>0</v>
      </c>
    </row>
    <row r="784" spans="1:5" ht="12.75">
      <c r="A784" s="112" t="s">
        <v>352</v>
      </c>
      <c r="B784" s="112" t="s">
        <v>353</v>
      </c>
      <c r="C784" s="112">
        <v>15000</v>
      </c>
      <c r="D784" s="112">
        <v>0</v>
      </c>
      <c r="E784" s="112">
        <v>0</v>
      </c>
    </row>
    <row r="785" spans="1:5" ht="12.75">
      <c r="A785" s="102" t="s">
        <v>114</v>
      </c>
      <c r="B785" s="102" t="s">
        <v>115</v>
      </c>
      <c r="C785" s="102">
        <v>15000</v>
      </c>
      <c r="D785" s="102">
        <v>0</v>
      </c>
      <c r="E785" s="102">
        <v>0</v>
      </c>
    </row>
    <row r="786" spans="1:5" ht="12.75">
      <c r="A786" t="s">
        <v>129</v>
      </c>
      <c r="B786" t="s">
        <v>130</v>
      </c>
      <c r="C786" s="102">
        <v>15000</v>
      </c>
      <c r="D786" s="102">
        <v>0</v>
      </c>
      <c r="E786" s="102">
        <v>0</v>
      </c>
    </row>
    <row r="787" spans="1:5" ht="12.75">
      <c r="A787" t="s">
        <v>151</v>
      </c>
      <c r="B787" t="s">
        <v>152</v>
      </c>
      <c r="C787" s="102">
        <v>15000</v>
      </c>
      <c r="D787" s="102">
        <v>0</v>
      </c>
      <c r="E787" s="102">
        <v>0</v>
      </c>
    </row>
    <row r="788" spans="1:5" ht="12.75">
      <c r="A788" t="s">
        <v>165</v>
      </c>
      <c r="B788" t="s">
        <v>166</v>
      </c>
      <c r="C788" s="102">
        <v>0</v>
      </c>
      <c r="D788" s="102">
        <v>0</v>
      </c>
      <c r="E788" s="102">
        <v>0</v>
      </c>
    </row>
    <row r="789" spans="1:5" ht="12.75">
      <c r="A789" s="109" t="s">
        <v>362</v>
      </c>
      <c r="B789" s="109" t="s">
        <v>363</v>
      </c>
      <c r="C789" s="109">
        <v>20000</v>
      </c>
      <c r="D789" s="109">
        <v>0</v>
      </c>
      <c r="E789" s="109">
        <v>0</v>
      </c>
    </row>
    <row r="790" spans="1:5" ht="12.75">
      <c r="A790" s="112" t="s">
        <v>364</v>
      </c>
      <c r="B790" s="112" t="s">
        <v>365</v>
      </c>
      <c r="C790" s="112">
        <v>20000</v>
      </c>
      <c r="D790" s="112">
        <v>0</v>
      </c>
      <c r="E790" s="112">
        <v>0</v>
      </c>
    </row>
    <row r="791" spans="1:5" ht="12.75">
      <c r="A791" s="102" t="s">
        <v>114</v>
      </c>
      <c r="B791" s="102" t="s">
        <v>115</v>
      </c>
      <c r="C791" s="102">
        <v>20000</v>
      </c>
      <c r="D791" s="102">
        <v>0</v>
      </c>
      <c r="E791" s="102">
        <v>0</v>
      </c>
    </row>
    <row r="792" spans="1:5" ht="12.75">
      <c r="A792" t="s">
        <v>129</v>
      </c>
      <c r="B792" t="s">
        <v>130</v>
      </c>
      <c r="C792" s="102">
        <v>20000</v>
      </c>
      <c r="D792" s="102">
        <v>0</v>
      </c>
      <c r="E792" s="102">
        <v>0</v>
      </c>
    </row>
    <row r="793" spans="1:5" ht="12.75">
      <c r="A793" t="s">
        <v>151</v>
      </c>
      <c r="B793" t="s">
        <v>152</v>
      </c>
      <c r="C793" s="102">
        <v>20000</v>
      </c>
      <c r="D793" s="102">
        <v>0</v>
      </c>
      <c r="E793" s="102">
        <v>0</v>
      </c>
    </row>
    <row r="794" spans="1:5" ht="12.75">
      <c r="A794" t="s">
        <v>165</v>
      </c>
      <c r="B794" t="s">
        <v>166</v>
      </c>
      <c r="C794" s="102">
        <v>0</v>
      </c>
      <c r="D794" s="102">
        <v>0</v>
      </c>
      <c r="E794" s="102">
        <v>0</v>
      </c>
    </row>
    <row r="795" spans="1:5" ht="12.75">
      <c r="A795" s="111" t="s">
        <v>676</v>
      </c>
      <c r="B795" s="111" t="s">
        <v>677</v>
      </c>
      <c r="C795" s="111">
        <v>225000</v>
      </c>
      <c r="D795" s="111">
        <v>16000</v>
      </c>
      <c r="E795" s="111">
        <v>7.111111111111111</v>
      </c>
    </row>
    <row r="796" spans="1:5" ht="12.75">
      <c r="A796" s="109" t="s">
        <v>334</v>
      </c>
      <c r="B796" s="109" t="s">
        <v>335</v>
      </c>
      <c r="C796" s="109">
        <v>225000</v>
      </c>
      <c r="D796" s="109">
        <v>16000</v>
      </c>
      <c r="E796" s="109">
        <v>7.111111111111111</v>
      </c>
    </row>
    <row r="797" spans="1:5" ht="12.75">
      <c r="A797" s="112" t="s">
        <v>336</v>
      </c>
      <c r="B797" s="112" t="s">
        <v>337</v>
      </c>
      <c r="C797" s="112">
        <v>225000</v>
      </c>
      <c r="D797" s="112">
        <v>16000</v>
      </c>
      <c r="E797" s="112">
        <v>7.111111111111111</v>
      </c>
    </row>
    <row r="798" spans="1:5" ht="12.75">
      <c r="A798" s="102" t="s">
        <v>114</v>
      </c>
      <c r="B798" s="102" t="s">
        <v>115</v>
      </c>
      <c r="C798" s="102">
        <v>225000</v>
      </c>
      <c r="D798" s="102">
        <v>16000</v>
      </c>
      <c r="E798" s="102">
        <v>7.111111111111111</v>
      </c>
    </row>
    <row r="799" spans="1:5" ht="12.75">
      <c r="A799" t="s">
        <v>226</v>
      </c>
      <c r="B799" t="s">
        <v>227</v>
      </c>
      <c r="C799" s="102">
        <v>225000</v>
      </c>
      <c r="D799" s="102">
        <v>16000</v>
      </c>
      <c r="E799" s="102">
        <v>7.111111111111111</v>
      </c>
    </row>
    <row r="800" spans="1:5" ht="12.75">
      <c r="A800" t="s">
        <v>228</v>
      </c>
      <c r="B800" t="s">
        <v>100</v>
      </c>
      <c r="C800" s="102">
        <v>225000</v>
      </c>
      <c r="D800" s="102">
        <v>16000</v>
      </c>
      <c r="E800" s="102">
        <v>7.111111111111111</v>
      </c>
    </row>
    <row r="801" spans="1:5" ht="12.75">
      <c r="A801" t="s">
        <v>229</v>
      </c>
      <c r="B801" t="s">
        <v>230</v>
      </c>
      <c r="C801" s="102">
        <v>0</v>
      </c>
      <c r="D801" s="102">
        <v>16000</v>
      </c>
      <c r="E801" s="102">
        <v>0</v>
      </c>
    </row>
    <row r="802" spans="1:5" ht="12.75">
      <c r="A802" s="111" t="s">
        <v>649</v>
      </c>
      <c r="B802" s="111" t="s">
        <v>678</v>
      </c>
      <c r="C802" s="111">
        <v>260000</v>
      </c>
      <c r="D802" s="111">
        <v>0</v>
      </c>
      <c r="E802" s="111">
        <v>0</v>
      </c>
    </row>
    <row r="803" spans="1:5" ht="12.75">
      <c r="A803" s="109" t="s">
        <v>334</v>
      </c>
      <c r="B803" s="109" t="s">
        <v>335</v>
      </c>
      <c r="C803" s="109">
        <v>260000</v>
      </c>
      <c r="D803" s="109">
        <v>0</v>
      </c>
      <c r="E803" s="109">
        <v>0</v>
      </c>
    </row>
    <row r="804" spans="1:5" ht="12.75">
      <c r="A804" s="112" t="s">
        <v>336</v>
      </c>
      <c r="B804" s="112" t="s">
        <v>337</v>
      </c>
      <c r="C804" s="112">
        <v>260000</v>
      </c>
      <c r="D804" s="112">
        <v>0</v>
      </c>
      <c r="E804" s="112">
        <v>0</v>
      </c>
    </row>
    <row r="805" spans="1:5" ht="12.75">
      <c r="A805" s="102" t="s">
        <v>114</v>
      </c>
      <c r="B805" s="102" t="s">
        <v>115</v>
      </c>
      <c r="C805" s="102">
        <v>20000</v>
      </c>
      <c r="D805" s="102">
        <v>0</v>
      </c>
      <c r="E805" s="102">
        <v>0</v>
      </c>
    </row>
    <row r="806" spans="1:5" ht="12.75">
      <c r="A806" t="s">
        <v>129</v>
      </c>
      <c r="B806" t="s">
        <v>130</v>
      </c>
      <c r="C806" s="102">
        <v>20000</v>
      </c>
      <c r="D806" s="102">
        <v>0</v>
      </c>
      <c r="E806" s="102">
        <v>0</v>
      </c>
    </row>
    <row r="807" spans="1:5" ht="12.75">
      <c r="A807" t="s">
        <v>151</v>
      </c>
      <c r="B807" t="s">
        <v>152</v>
      </c>
      <c r="C807" s="102">
        <v>13000</v>
      </c>
      <c r="D807" s="102">
        <v>0</v>
      </c>
      <c r="E807" s="102">
        <v>0</v>
      </c>
    </row>
    <row r="808" spans="1:5" ht="12.75">
      <c r="A808" t="s">
        <v>157</v>
      </c>
      <c r="B808" t="s">
        <v>158</v>
      </c>
      <c r="C808" s="102">
        <v>0</v>
      </c>
      <c r="D808" s="102">
        <v>0</v>
      </c>
      <c r="E808" s="102">
        <v>0</v>
      </c>
    </row>
    <row r="809" spans="1:5" ht="12.75">
      <c r="A809" t="s">
        <v>161</v>
      </c>
      <c r="B809" t="s">
        <v>162</v>
      </c>
      <c r="C809" s="102">
        <v>0</v>
      </c>
      <c r="D809" s="102">
        <v>0</v>
      </c>
      <c r="E809" s="102">
        <v>0</v>
      </c>
    </row>
    <row r="810" spans="1:5" ht="12.75">
      <c r="A810" t="s">
        <v>171</v>
      </c>
      <c r="B810" t="s">
        <v>172</v>
      </c>
      <c r="C810" s="102">
        <v>7000</v>
      </c>
      <c r="D810" s="102">
        <v>0</v>
      </c>
      <c r="E810" s="102">
        <v>0</v>
      </c>
    </row>
    <row r="811" spans="1:5" ht="12.75">
      <c r="A811" t="s">
        <v>177</v>
      </c>
      <c r="B811" t="s">
        <v>178</v>
      </c>
      <c r="C811" s="102">
        <v>0</v>
      </c>
      <c r="D811" s="102">
        <v>0</v>
      </c>
      <c r="E811" s="102">
        <v>0</v>
      </c>
    </row>
    <row r="812" spans="1:5" ht="12.75">
      <c r="A812" s="102" t="s">
        <v>235</v>
      </c>
      <c r="B812" s="102" t="s">
        <v>236</v>
      </c>
      <c r="C812" s="102">
        <v>240000</v>
      </c>
      <c r="D812" s="102">
        <v>0</v>
      </c>
      <c r="E812" s="102">
        <v>0</v>
      </c>
    </row>
    <row r="813" spans="1:5" ht="12.75">
      <c r="A813" t="s">
        <v>243</v>
      </c>
      <c r="B813" t="s">
        <v>244</v>
      </c>
      <c r="C813" s="102">
        <v>240000</v>
      </c>
      <c r="D813" s="102">
        <v>0</v>
      </c>
      <c r="E813" s="102">
        <v>0</v>
      </c>
    </row>
    <row r="814" spans="1:5" ht="12.75">
      <c r="A814" t="s">
        <v>261</v>
      </c>
      <c r="B814" t="s">
        <v>262</v>
      </c>
      <c r="C814" s="102">
        <v>240000</v>
      </c>
      <c r="D814" s="102">
        <v>0</v>
      </c>
      <c r="E814" s="102">
        <v>0</v>
      </c>
    </row>
    <row r="815" spans="1:5" ht="12.75">
      <c r="A815" t="s">
        <v>263</v>
      </c>
      <c r="B815" t="s">
        <v>264</v>
      </c>
      <c r="C815" s="102">
        <v>0</v>
      </c>
      <c r="D815" s="102">
        <v>0</v>
      </c>
      <c r="E815" s="102">
        <v>0</v>
      </c>
    </row>
    <row r="816" spans="1:5" ht="12.75">
      <c r="A816" s="111" t="s">
        <v>679</v>
      </c>
      <c r="B816" s="111" t="s">
        <v>680</v>
      </c>
      <c r="C816" s="111">
        <v>1278085</v>
      </c>
      <c r="D816" s="111">
        <v>38450</v>
      </c>
      <c r="E816" s="111">
        <v>3.00840710907334</v>
      </c>
    </row>
    <row r="817" spans="1:5" ht="12.75">
      <c r="A817" s="109" t="s">
        <v>350</v>
      </c>
      <c r="B817" s="109" t="s">
        <v>351</v>
      </c>
      <c r="C817" s="109">
        <v>1278085</v>
      </c>
      <c r="D817" s="109">
        <v>38450</v>
      </c>
      <c r="E817" s="109">
        <v>3.00840710907334</v>
      </c>
    </row>
    <row r="818" spans="1:5" ht="12.75">
      <c r="A818" s="112" t="s">
        <v>352</v>
      </c>
      <c r="B818" s="112" t="s">
        <v>353</v>
      </c>
      <c r="C818" s="112">
        <v>191712</v>
      </c>
      <c r="D818" s="112">
        <v>0</v>
      </c>
      <c r="E818" s="112">
        <v>0</v>
      </c>
    </row>
    <row r="819" spans="1:5" ht="12.75">
      <c r="A819" s="102" t="s">
        <v>114</v>
      </c>
      <c r="B819" s="102" t="s">
        <v>115</v>
      </c>
      <c r="C819" s="102">
        <v>103512</v>
      </c>
      <c r="D819" s="102">
        <v>0</v>
      </c>
      <c r="E819" s="102">
        <v>0</v>
      </c>
    </row>
    <row r="820" spans="1:5" ht="12.75">
      <c r="A820" t="s">
        <v>129</v>
      </c>
      <c r="B820" t="s">
        <v>130</v>
      </c>
      <c r="C820" s="102">
        <v>103512</v>
      </c>
      <c r="D820" s="102">
        <v>0</v>
      </c>
      <c r="E820" s="102">
        <v>0</v>
      </c>
    </row>
    <row r="821" spans="1:5" ht="12.75">
      <c r="A821" t="s">
        <v>139</v>
      </c>
      <c r="B821" t="s">
        <v>140</v>
      </c>
      <c r="C821" s="102">
        <v>3900</v>
      </c>
      <c r="D821" s="102">
        <v>0</v>
      </c>
      <c r="E821" s="102">
        <v>0</v>
      </c>
    </row>
    <row r="822" spans="1:5" ht="12.75">
      <c r="A822" t="s">
        <v>141</v>
      </c>
      <c r="B822" t="s">
        <v>142</v>
      </c>
      <c r="C822" s="102">
        <v>0</v>
      </c>
      <c r="D822" s="102">
        <v>0</v>
      </c>
      <c r="E822" s="102">
        <v>0</v>
      </c>
    </row>
    <row r="823" spans="1:5" ht="12.75">
      <c r="A823" t="s">
        <v>143</v>
      </c>
      <c r="B823" t="s">
        <v>144</v>
      </c>
      <c r="C823" s="102">
        <v>0</v>
      </c>
      <c r="D823" s="102">
        <v>0</v>
      </c>
      <c r="E823" s="102">
        <v>0</v>
      </c>
    </row>
    <row r="824" spans="1:5" ht="12.75">
      <c r="A824" t="s">
        <v>151</v>
      </c>
      <c r="B824" t="s">
        <v>152</v>
      </c>
      <c r="C824" s="102">
        <v>93612</v>
      </c>
      <c r="D824" s="102">
        <v>0</v>
      </c>
      <c r="E824" s="102">
        <v>0</v>
      </c>
    </row>
    <row r="825" spans="1:5" ht="12.75">
      <c r="A825" t="s">
        <v>153</v>
      </c>
      <c r="B825" t="s">
        <v>154</v>
      </c>
      <c r="C825" s="102">
        <v>0</v>
      </c>
      <c r="D825" s="102">
        <v>0</v>
      </c>
      <c r="E825" s="102">
        <v>0</v>
      </c>
    </row>
    <row r="826" spans="1:5" ht="12.75">
      <c r="A826" t="s">
        <v>157</v>
      </c>
      <c r="B826" t="s">
        <v>158</v>
      </c>
      <c r="C826" s="102">
        <v>0</v>
      </c>
      <c r="D826" s="102">
        <v>0</v>
      </c>
      <c r="E826" s="102">
        <v>0</v>
      </c>
    </row>
    <row r="827" spans="1:5" ht="12.75">
      <c r="A827" t="s">
        <v>165</v>
      </c>
      <c r="B827" t="s">
        <v>166</v>
      </c>
      <c r="C827" s="102">
        <v>0</v>
      </c>
      <c r="D827" s="102">
        <v>0</v>
      </c>
      <c r="E827" s="102">
        <v>0</v>
      </c>
    </row>
    <row r="828" spans="1:5" ht="12.75">
      <c r="A828" t="s">
        <v>171</v>
      </c>
      <c r="B828" t="s">
        <v>172</v>
      </c>
      <c r="C828" s="102">
        <v>6000</v>
      </c>
      <c r="D828" s="102">
        <v>0</v>
      </c>
      <c r="E828" s="102">
        <v>0</v>
      </c>
    </row>
    <row r="829" spans="1:5" ht="12.75">
      <c r="A829" t="s">
        <v>185</v>
      </c>
      <c r="B829" t="s">
        <v>172</v>
      </c>
      <c r="C829" s="102">
        <v>0</v>
      </c>
      <c r="D829" s="102">
        <v>0</v>
      </c>
      <c r="E829" s="102">
        <v>0</v>
      </c>
    </row>
    <row r="830" spans="1:5" ht="12.75">
      <c r="A830" s="102" t="s">
        <v>235</v>
      </c>
      <c r="B830" s="102" t="s">
        <v>236</v>
      </c>
      <c r="C830" s="102">
        <v>88200</v>
      </c>
      <c r="D830" s="102">
        <v>0</v>
      </c>
      <c r="E830" s="102">
        <v>0</v>
      </c>
    </row>
    <row r="831" spans="1:5" ht="12.75">
      <c r="A831" t="s">
        <v>243</v>
      </c>
      <c r="B831" t="s">
        <v>244</v>
      </c>
      <c r="C831" s="102">
        <v>38700</v>
      </c>
      <c r="D831" s="102">
        <v>0</v>
      </c>
      <c r="E831" s="102">
        <v>0</v>
      </c>
    </row>
    <row r="832" spans="1:5" ht="12.75">
      <c r="A832" t="s">
        <v>253</v>
      </c>
      <c r="B832" t="s">
        <v>254</v>
      </c>
      <c r="C832" s="102">
        <v>38700</v>
      </c>
      <c r="D832" s="102">
        <v>0</v>
      </c>
      <c r="E832" s="102">
        <v>0</v>
      </c>
    </row>
    <row r="833" spans="1:5" ht="12.75">
      <c r="A833" t="s">
        <v>255</v>
      </c>
      <c r="B833" t="s">
        <v>256</v>
      </c>
      <c r="C833" s="102">
        <v>0</v>
      </c>
      <c r="D833" s="102">
        <v>0</v>
      </c>
      <c r="E833" s="102">
        <v>0</v>
      </c>
    </row>
    <row r="834" spans="1:5" ht="12.75">
      <c r="A834" t="s">
        <v>566</v>
      </c>
      <c r="B834" t="s">
        <v>567</v>
      </c>
      <c r="C834" s="102">
        <v>0</v>
      </c>
      <c r="D834" s="102">
        <v>0</v>
      </c>
      <c r="E834" s="102">
        <v>0</v>
      </c>
    </row>
    <row r="835" spans="1:5" ht="12.75">
      <c r="A835" t="s">
        <v>603</v>
      </c>
      <c r="B835" t="s">
        <v>604</v>
      </c>
      <c r="C835" s="102">
        <v>0</v>
      </c>
      <c r="D835" s="102">
        <v>0</v>
      </c>
      <c r="E835" s="102">
        <v>0</v>
      </c>
    </row>
    <row r="836" spans="1:5" ht="12.75">
      <c r="A836" t="s">
        <v>681</v>
      </c>
      <c r="B836" t="s">
        <v>682</v>
      </c>
      <c r="C836" s="102">
        <v>0</v>
      </c>
      <c r="D836" s="102">
        <v>0</v>
      </c>
      <c r="E836" s="102">
        <v>0</v>
      </c>
    </row>
    <row r="837" spans="1:5" ht="12.75">
      <c r="A837" t="s">
        <v>265</v>
      </c>
      <c r="B837" t="s">
        <v>266</v>
      </c>
      <c r="C837" s="102">
        <v>49500</v>
      </c>
      <c r="D837" s="102">
        <v>0</v>
      </c>
      <c r="E837" s="102">
        <v>0</v>
      </c>
    </row>
    <row r="838" spans="1:5" ht="12.75">
      <c r="A838" t="s">
        <v>267</v>
      </c>
      <c r="B838" t="s">
        <v>268</v>
      </c>
      <c r="C838" s="102">
        <v>49500</v>
      </c>
      <c r="D838" s="102">
        <v>0</v>
      </c>
      <c r="E838" s="102">
        <v>0</v>
      </c>
    </row>
    <row r="839" spans="1:5" ht="12.75">
      <c r="A839" t="s">
        <v>269</v>
      </c>
      <c r="B839" t="s">
        <v>268</v>
      </c>
      <c r="C839" s="102">
        <v>0</v>
      </c>
      <c r="D839" s="102">
        <v>0</v>
      </c>
      <c r="E839" s="102">
        <v>0</v>
      </c>
    </row>
    <row r="840" spans="1:5" ht="12.75">
      <c r="A840" s="112" t="s">
        <v>358</v>
      </c>
      <c r="B840" s="112" t="s">
        <v>359</v>
      </c>
      <c r="C840" s="112">
        <v>1086373</v>
      </c>
      <c r="D840" s="112">
        <v>38450</v>
      </c>
      <c r="E840" s="112">
        <v>3.5393000378323096</v>
      </c>
    </row>
    <row r="841" spans="1:5" ht="12.75">
      <c r="A841" s="102" t="s">
        <v>114</v>
      </c>
      <c r="B841" s="102" t="s">
        <v>115</v>
      </c>
      <c r="C841" s="102">
        <v>586573</v>
      </c>
      <c r="D841" s="102">
        <v>38450</v>
      </c>
      <c r="E841" s="102">
        <v>6.555023841874753</v>
      </c>
    </row>
    <row r="842" spans="1:5" ht="12.75">
      <c r="A842" t="s">
        <v>129</v>
      </c>
      <c r="B842" t="s">
        <v>130</v>
      </c>
      <c r="C842" s="102">
        <v>586573</v>
      </c>
      <c r="D842" s="102">
        <v>38450</v>
      </c>
      <c r="E842" s="102">
        <v>6.555023841874753</v>
      </c>
    </row>
    <row r="843" spans="1:5" ht="12.75">
      <c r="A843" t="s">
        <v>139</v>
      </c>
      <c r="B843" t="s">
        <v>140</v>
      </c>
      <c r="C843" s="102">
        <v>22100</v>
      </c>
      <c r="D843" s="102">
        <v>0</v>
      </c>
      <c r="E843" s="102">
        <v>0</v>
      </c>
    </row>
    <row r="844" spans="1:5" ht="12.75">
      <c r="A844" t="s">
        <v>141</v>
      </c>
      <c r="B844" t="s">
        <v>142</v>
      </c>
      <c r="C844" s="102">
        <v>0</v>
      </c>
      <c r="D844" s="102">
        <v>0</v>
      </c>
      <c r="E844" s="102">
        <v>0</v>
      </c>
    </row>
    <row r="845" spans="1:5" ht="12.75">
      <c r="A845" t="s">
        <v>143</v>
      </c>
      <c r="B845" t="s">
        <v>144</v>
      </c>
      <c r="C845" s="102">
        <v>0</v>
      </c>
      <c r="D845" s="102">
        <v>0</v>
      </c>
      <c r="E845" s="102">
        <v>0</v>
      </c>
    </row>
    <row r="846" spans="1:5" ht="12.75">
      <c r="A846" t="s">
        <v>151</v>
      </c>
      <c r="B846" t="s">
        <v>152</v>
      </c>
      <c r="C846" s="102">
        <v>530473</v>
      </c>
      <c r="D846" s="102">
        <v>38450</v>
      </c>
      <c r="E846" s="102">
        <v>7.248248261457229</v>
      </c>
    </row>
    <row r="847" spans="1:5" ht="12.75">
      <c r="A847" t="s">
        <v>153</v>
      </c>
      <c r="B847" t="s">
        <v>154</v>
      </c>
      <c r="C847" s="102">
        <v>0</v>
      </c>
      <c r="D847" s="102">
        <v>0</v>
      </c>
      <c r="E847" s="102">
        <v>0</v>
      </c>
    </row>
    <row r="848" spans="1:5" ht="12.75">
      <c r="A848" t="s">
        <v>157</v>
      </c>
      <c r="B848" t="s">
        <v>158</v>
      </c>
      <c r="C848" s="102">
        <v>0</v>
      </c>
      <c r="D848" s="102">
        <v>6450</v>
      </c>
      <c r="E848" s="102">
        <v>0</v>
      </c>
    </row>
    <row r="849" spans="1:5" ht="12.75">
      <c r="A849" t="s">
        <v>165</v>
      </c>
      <c r="B849" t="s">
        <v>166</v>
      </c>
      <c r="C849" s="102">
        <v>0</v>
      </c>
      <c r="D849" s="102">
        <v>32000</v>
      </c>
      <c r="E849" s="102">
        <v>0</v>
      </c>
    </row>
    <row r="850" spans="1:5" ht="12.75">
      <c r="A850" t="s">
        <v>171</v>
      </c>
      <c r="B850" t="s">
        <v>172</v>
      </c>
      <c r="C850" s="102">
        <v>34000</v>
      </c>
      <c r="D850" s="102">
        <v>0</v>
      </c>
      <c r="E850" s="102">
        <v>0</v>
      </c>
    </row>
    <row r="851" spans="1:5" ht="12.75">
      <c r="A851" t="s">
        <v>185</v>
      </c>
      <c r="B851" t="s">
        <v>172</v>
      </c>
      <c r="C851" s="102">
        <v>0</v>
      </c>
      <c r="D851" s="102">
        <v>0</v>
      </c>
      <c r="E851" s="102">
        <v>0</v>
      </c>
    </row>
    <row r="852" spans="1:5" ht="12.75">
      <c r="A852" s="102" t="s">
        <v>235</v>
      </c>
      <c r="B852" s="102" t="s">
        <v>236</v>
      </c>
      <c r="C852" s="102">
        <v>499800</v>
      </c>
      <c r="D852" s="102">
        <v>0</v>
      </c>
      <c r="E852" s="102">
        <v>0</v>
      </c>
    </row>
    <row r="853" spans="1:5" ht="12.75">
      <c r="A853" t="s">
        <v>243</v>
      </c>
      <c r="B853" t="s">
        <v>244</v>
      </c>
      <c r="C853" s="102">
        <v>219300</v>
      </c>
      <c r="D853" s="102">
        <v>0</v>
      </c>
      <c r="E853" s="102">
        <v>0</v>
      </c>
    </row>
    <row r="854" spans="1:5" ht="12.75">
      <c r="A854" t="s">
        <v>253</v>
      </c>
      <c r="B854" t="s">
        <v>254</v>
      </c>
      <c r="C854" s="102">
        <v>219300</v>
      </c>
      <c r="D854" s="102">
        <v>0</v>
      </c>
      <c r="E854" s="102">
        <v>0</v>
      </c>
    </row>
    <row r="855" spans="1:5" ht="12.75">
      <c r="A855" t="s">
        <v>255</v>
      </c>
      <c r="B855" t="s">
        <v>256</v>
      </c>
      <c r="C855" s="102">
        <v>0</v>
      </c>
      <c r="D855" s="102">
        <v>0</v>
      </c>
      <c r="E855" s="102">
        <v>0</v>
      </c>
    </row>
    <row r="856" spans="1:5" ht="12.75">
      <c r="A856" t="s">
        <v>566</v>
      </c>
      <c r="B856" t="s">
        <v>567</v>
      </c>
      <c r="C856" s="102">
        <v>0</v>
      </c>
      <c r="D856" s="102">
        <v>0</v>
      </c>
      <c r="E856" s="102">
        <v>0</v>
      </c>
    </row>
    <row r="857" spans="1:5" ht="12.75">
      <c r="A857" t="s">
        <v>603</v>
      </c>
      <c r="B857" t="s">
        <v>604</v>
      </c>
      <c r="C857" s="102">
        <v>0</v>
      </c>
      <c r="D857" s="102">
        <v>0</v>
      </c>
      <c r="E857" s="102">
        <v>0</v>
      </c>
    </row>
    <row r="858" spans="1:5" ht="12.75">
      <c r="A858" t="s">
        <v>681</v>
      </c>
      <c r="B858" t="s">
        <v>682</v>
      </c>
      <c r="C858" s="102">
        <v>0</v>
      </c>
      <c r="D858" s="102">
        <v>0</v>
      </c>
      <c r="E858" s="102">
        <v>0</v>
      </c>
    </row>
    <row r="859" spans="1:5" ht="12.75">
      <c r="A859" t="s">
        <v>265</v>
      </c>
      <c r="B859" t="s">
        <v>266</v>
      </c>
      <c r="C859" s="102">
        <v>280500</v>
      </c>
      <c r="D859" s="102">
        <v>0</v>
      </c>
      <c r="E859" s="102">
        <v>0</v>
      </c>
    </row>
    <row r="860" spans="1:5" ht="12.75">
      <c r="A860" t="s">
        <v>267</v>
      </c>
      <c r="B860" t="s">
        <v>268</v>
      </c>
      <c r="C860" s="102">
        <v>280500</v>
      </c>
      <c r="D860" s="102">
        <v>0</v>
      </c>
      <c r="E860" s="102">
        <v>0</v>
      </c>
    </row>
    <row r="861" spans="1:5" ht="12.75">
      <c r="A861" t="s">
        <v>269</v>
      </c>
      <c r="B861" t="s">
        <v>268</v>
      </c>
      <c r="C861" s="102">
        <v>0</v>
      </c>
      <c r="D861" s="102">
        <v>0</v>
      </c>
      <c r="E861" s="102">
        <v>0</v>
      </c>
    </row>
    <row r="862" spans="1:5" ht="12.75">
      <c r="A862" s="111" t="s">
        <v>683</v>
      </c>
      <c r="B862" s="111" t="s">
        <v>684</v>
      </c>
      <c r="C862" s="111">
        <v>150000</v>
      </c>
      <c r="D862" s="111">
        <v>117728.75</v>
      </c>
      <c r="E862" s="111">
        <v>78.48583333333333</v>
      </c>
    </row>
    <row r="863" spans="1:5" ht="12.75">
      <c r="A863" s="109" t="s">
        <v>334</v>
      </c>
      <c r="B863" s="109" t="s">
        <v>335</v>
      </c>
      <c r="C863" s="109">
        <v>150000</v>
      </c>
      <c r="D863" s="109">
        <v>117728.75</v>
      </c>
      <c r="E863" s="109">
        <v>78.48583333333333</v>
      </c>
    </row>
    <row r="864" spans="1:5" ht="12.75">
      <c r="A864" s="112" t="s">
        <v>336</v>
      </c>
      <c r="B864" s="112" t="s">
        <v>337</v>
      </c>
      <c r="C864" s="112">
        <v>150000</v>
      </c>
      <c r="D864" s="112">
        <v>117728.75</v>
      </c>
      <c r="E864" s="112">
        <v>78.48583333333333</v>
      </c>
    </row>
    <row r="865" spans="1:5" ht="12.75">
      <c r="A865" s="102" t="s">
        <v>114</v>
      </c>
      <c r="B865" s="102" t="s">
        <v>115</v>
      </c>
      <c r="C865" s="102">
        <v>150000</v>
      </c>
      <c r="D865" s="102">
        <v>117728.75</v>
      </c>
      <c r="E865" s="102">
        <v>78.48583333333333</v>
      </c>
    </row>
    <row r="866" spans="1:5" ht="12.75">
      <c r="A866" t="s">
        <v>129</v>
      </c>
      <c r="B866" t="s">
        <v>130</v>
      </c>
      <c r="C866" s="102">
        <v>150000</v>
      </c>
      <c r="D866" s="102">
        <v>117728.75</v>
      </c>
      <c r="E866" s="102">
        <v>78.48583333333333</v>
      </c>
    </row>
    <row r="867" spans="1:5" ht="12.75">
      <c r="A867" t="s">
        <v>151</v>
      </c>
      <c r="B867" t="s">
        <v>152</v>
      </c>
      <c r="C867" s="102">
        <v>150000</v>
      </c>
      <c r="D867" s="102">
        <v>117728.75</v>
      </c>
      <c r="E867" s="102">
        <v>78.48583333333333</v>
      </c>
    </row>
    <row r="868" spans="1:5" ht="12.75">
      <c r="A868" t="s">
        <v>165</v>
      </c>
      <c r="B868" t="s">
        <v>166</v>
      </c>
      <c r="C868" s="102">
        <v>0</v>
      </c>
      <c r="D868" s="102">
        <v>117728.75</v>
      </c>
      <c r="E868" s="102">
        <v>0</v>
      </c>
    </row>
    <row r="869" spans="1:5" ht="12.75">
      <c r="A869" s="111" t="s">
        <v>685</v>
      </c>
      <c r="B869" s="111" t="s">
        <v>686</v>
      </c>
      <c r="C869" s="111">
        <v>950000</v>
      </c>
      <c r="D869" s="111">
        <v>263691.01</v>
      </c>
      <c r="E869" s="111">
        <v>27.756948421052634</v>
      </c>
    </row>
    <row r="870" spans="1:5" ht="12.75">
      <c r="A870" s="111" t="s">
        <v>687</v>
      </c>
      <c r="B870" s="111" t="s">
        <v>688</v>
      </c>
      <c r="C870" s="111">
        <v>570000</v>
      </c>
      <c r="D870" s="111">
        <v>206499</v>
      </c>
      <c r="E870" s="111">
        <v>36.2278947368421</v>
      </c>
    </row>
    <row r="871" spans="1:5" ht="12.75">
      <c r="A871" s="109" t="s">
        <v>334</v>
      </c>
      <c r="B871" s="109" t="s">
        <v>335</v>
      </c>
      <c r="C871" s="109">
        <v>570000</v>
      </c>
      <c r="D871" s="109">
        <v>206499</v>
      </c>
      <c r="E871" s="109">
        <v>36.2278947368421</v>
      </c>
    </row>
    <row r="872" spans="1:5" ht="12.75">
      <c r="A872" s="112" t="s">
        <v>336</v>
      </c>
      <c r="B872" s="112" t="s">
        <v>337</v>
      </c>
      <c r="C872" s="112">
        <v>570000</v>
      </c>
      <c r="D872" s="112">
        <v>206499</v>
      </c>
      <c r="E872" s="112">
        <v>36.2278947368421</v>
      </c>
    </row>
    <row r="873" spans="1:5" ht="12.75">
      <c r="A873" s="102" t="s">
        <v>114</v>
      </c>
      <c r="B873" s="102" t="s">
        <v>115</v>
      </c>
      <c r="C873" s="102">
        <v>570000</v>
      </c>
      <c r="D873" s="102">
        <v>206499</v>
      </c>
      <c r="E873" s="102">
        <v>36.2278947368421</v>
      </c>
    </row>
    <row r="874" spans="1:5" ht="12.75">
      <c r="A874" t="s">
        <v>226</v>
      </c>
      <c r="B874" t="s">
        <v>227</v>
      </c>
      <c r="C874" s="102">
        <v>570000</v>
      </c>
      <c r="D874" s="102">
        <v>206499</v>
      </c>
      <c r="E874" s="102">
        <v>36.2278947368421</v>
      </c>
    </row>
    <row r="875" spans="1:5" ht="12.75">
      <c r="A875" t="s">
        <v>228</v>
      </c>
      <c r="B875" t="s">
        <v>100</v>
      </c>
      <c r="C875" s="102">
        <v>570000</v>
      </c>
      <c r="D875" s="102">
        <v>206499</v>
      </c>
      <c r="E875" s="102">
        <v>36.2278947368421</v>
      </c>
    </row>
    <row r="876" spans="1:5" ht="12.75">
      <c r="A876" t="s">
        <v>229</v>
      </c>
      <c r="B876" t="s">
        <v>230</v>
      </c>
      <c r="C876" s="102">
        <v>0</v>
      </c>
      <c r="D876" s="102">
        <v>206499</v>
      </c>
      <c r="E876" s="102">
        <v>0</v>
      </c>
    </row>
    <row r="877" spans="1:5" ht="12.75">
      <c r="A877" s="111" t="s">
        <v>689</v>
      </c>
      <c r="B877" s="111" t="s">
        <v>690</v>
      </c>
      <c r="C877" s="111">
        <v>130000</v>
      </c>
      <c r="D877" s="111">
        <v>47935.76</v>
      </c>
      <c r="E877" s="111">
        <v>36.87366153846154</v>
      </c>
    </row>
    <row r="878" spans="1:5" ht="12.75">
      <c r="A878" s="109" t="s">
        <v>334</v>
      </c>
      <c r="B878" s="109" t="s">
        <v>335</v>
      </c>
      <c r="C878" s="109">
        <v>130000</v>
      </c>
      <c r="D878" s="109">
        <v>47935.76</v>
      </c>
      <c r="E878" s="109">
        <v>36.87366153846154</v>
      </c>
    </row>
    <row r="879" spans="1:5" ht="12.75">
      <c r="A879" s="112" t="s">
        <v>336</v>
      </c>
      <c r="B879" s="112" t="s">
        <v>337</v>
      </c>
      <c r="C879" s="112">
        <v>130000</v>
      </c>
      <c r="D879" s="112">
        <v>47935.76</v>
      </c>
      <c r="E879" s="112">
        <v>36.87366153846154</v>
      </c>
    </row>
    <row r="880" spans="1:5" ht="12.75">
      <c r="A880" s="102" t="s">
        <v>114</v>
      </c>
      <c r="B880" s="102" t="s">
        <v>115</v>
      </c>
      <c r="C880" s="102">
        <v>130000</v>
      </c>
      <c r="D880" s="102">
        <v>47935.76</v>
      </c>
      <c r="E880" s="102">
        <v>36.87366153846154</v>
      </c>
    </row>
    <row r="881" spans="1:5" ht="12.75">
      <c r="A881" t="s">
        <v>129</v>
      </c>
      <c r="B881" t="s">
        <v>130</v>
      </c>
      <c r="C881" s="102">
        <v>80000</v>
      </c>
      <c r="D881" s="102">
        <v>43830.85</v>
      </c>
      <c r="E881" s="102">
        <v>54.78856249999999</v>
      </c>
    </row>
    <row r="882" spans="1:5" ht="12.75">
      <c r="A882" t="s">
        <v>151</v>
      </c>
      <c r="B882" t="s">
        <v>152</v>
      </c>
      <c r="C882" s="102">
        <v>80000</v>
      </c>
      <c r="D882" s="102">
        <v>43830.85</v>
      </c>
      <c r="E882" s="102">
        <v>54.78856249999999</v>
      </c>
    </row>
    <row r="883" spans="1:5" ht="12.75">
      <c r="A883" t="s">
        <v>155</v>
      </c>
      <c r="B883" t="s">
        <v>156</v>
      </c>
      <c r="C883" s="102">
        <v>0</v>
      </c>
      <c r="D883" s="102">
        <v>43830.85</v>
      </c>
      <c r="E883" s="102">
        <v>0</v>
      </c>
    </row>
    <row r="884" spans="1:5" ht="12.75">
      <c r="A884" t="s">
        <v>226</v>
      </c>
      <c r="B884" t="s">
        <v>227</v>
      </c>
      <c r="C884" s="102">
        <v>50000</v>
      </c>
      <c r="D884" s="102">
        <v>4104.91</v>
      </c>
      <c r="E884" s="102">
        <v>8.209819999999999</v>
      </c>
    </row>
    <row r="885" spans="1:5" ht="12.75">
      <c r="A885" t="s">
        <v>228</v>
      </c>
      <c r="B885" t="s">
        <v>100</v>
      </c>
      <c r="C885" s="102">
        <v>50000</v>
      </c>
      <c r="D885" s="102">
        <v>4104.91</v>
      </c>
      <c r="E885" s="102">
        <v>8.209819999999999</v>
      </c>
    </row>
    <row r="886" spans="1:5" ht="12.75">
      <c r="A886" t="s">
        <v>229</v>
      </c>
      <c r="B886" t="s">
        <v>230</v>
      </c>
      <c r="C886" s="102">
        <v>0</v>
      </c>
      <c r="D886" s="102">
        <v>4104.91</v>
      </c>
      <c r="E886" s="102">
        <v>0</v>
      </c>
    </row>
    <row r="887" spans="1:5" ht="12.75">
      <c r="A887" s="111" t="s">
        <v>691</v>
      </c>
      <c r="B887" s="111" t="s">
        <v>692</v>
      </c>
      <c r="C887" s="111">
        <v>250000</v>
      </c>
      <c r="D887" s="111">
        <v>9256.25</v>
      </c>
      <c r="E887" s="111">
        <v>3.7025</v>
      </c>
    </row>
    <row r="888" spans="1:5" ht="12.75">
      <c r="A888" s="109" t="s">
        <v>334</v>
      </c>
      <c r="B888" s="109" t="s">
        <v>335</v>
      </c>
      <c r="C888" s="109">
        <v>70000</v>
      </c>
      <c r="D888" s="109">
        <v>0</v>
      </c>
      <c r="E888" s="109">
        <v>0</v>
      </c>
    </row>
    <row r="889" spans="1:5" ht="12.75">
      <c r="A889" s="112" t="s">
        <v>336</v>
      </c>
      <c r="B889" s="112" t="s">
        <v>337</v>
      </c>
      <c r="C889" s="112">
        <v>70000</v>
      </c>
      <c r="D889" s="112">
        <v>0</v>
      </c>
      <c r="E889" s="112">
        <v>0</v>
      </c>
    </row>
    <row r="890" spans="1:5" ht="12.75">
      <c r="A890" s="102" t="s">
        <v>235</v>
      </c>
      <c r="B890" s="102" t="s">
        <v>236</v>
      </c>
      <c r="C890" s="102">
        <v>70000</v>
      </c>
      <c r="D890" s="102">
        <v>0</v>
      </c>
      <c r="E890" s="102">
        <v>0</v>
      </c>
    </row>
    <row r="891" spans="1:5" ht="12.75">
      <c r="A891" t="s">
        <v>265</v>
      </c>
      <c r="B891" t="s">
        <v>266</v>
      </c>
      <c r="C891" s="102">
        <v>70000</v>
      </c>
      <c r="D891" s="102">
        <v>0</v>
      </c>
      <c r="E891" s="102">
        <v>0</v>
      </c>
    </row>
    <row r="892" spans="1:5" ht="12.75">
      <c r="A892" t="s">
        <v>267</v>
      </c>
      <c r="B892" t="s">
        <v>268</v>
      </c>
      <c r="C892" s="102">
        <v>70000</v>
      </c>
      <c r="D892" s="102">
        <v>0</v>
      </c>
      <c r="E892" s="102">
        <v>0</v>
      </c>
    </row>
    <row r="893" spans="1:5" ht="12.75">
      <c r="A893" t="s">
        <v>269</v>
      </c>
      <c r="B893" t="s">
        <v>268</v>
      </c>
      <c r="C893" s="102">
        <v>0</v>
      </c>
      <c r="D893" s="102">
        <v>0</v>
      </c>
      <c r="E893" s="102">
        <v>0</v>
      </c>
    </row>
    <row r="894" spans="1:5" ht="12.75">
      <c r="A894" s="109" t="s">
        <v>366</v>
      </c>
      <c r="B894" s="109" t="s">
        <v>367</v>
      </c>
      <c r="C894" s="109">
        <v>180000</v>
      </c>
      <c r="D894" s="109">
        <v>9256.25</v>
      </c>
      <c r="E894" s="109">
        <v>5.142361111111112</v>
      </c>
    </row>
    <row r="895" spans="1:5" ht="12.75">
      <c r="A895" s="112" t="s">
        <v>368</v>
      </c>
      <c r="B895" s="112" t="s">
        <v>369</v>
      </c>
      <c r="C895" s="112">
        <v>180000</v>
      </c>
      <c r="D895" s="112">
        <v>9256.25</v>
      </c>
      <c r="E895" s="112">
        <v>5.142361111111112</v>
      </c>
    </row>
    <row r="896" spans="1:5" ht="12.75">
      <c r="A896" s="102" t="s">
        <v>235</v>
      </c>
      <c r="B896" s="102" t="s">
        <v>236</v>
      </c>
      <c r="C896" s="102">
        <v>180000</v>
      </c>
      <c r="D896" s="102">
        <v>9256.25</v>
      </c>
      <c r="E896" s="102">
        <v>5.142361111111112</v>
      </c>
    </row>
    <row r="897" spans="1:5" ht="12.75">
      <c r="A897" t="s">
        <v>265</v>
      </c>
      <c r="B897" t="s">
        <v>266</v>
      </c>
      <c r="C897" s="102">
        <v>180000</v>
      </c>
      <c r="D897" s="102">
        <v>9256.25</v>
      </c>
      <c r="E897" s="102">
        <v>5.142361111111112</v>
      </c>
    </row>
    <row r="898" spans="1:5" ht="12.75">
      <c r="A898" t="s">
        <v>267</v>
      </c>
      <c r="B898" t="s">
        <v>268</v>
      </c>
      <c r="C898" s="102">
        <v>180000</v>
      </c>
      <c r="D898" s="102">
        <v>9256.25</v>
      </c>
      <c r="E898" s="102">
        <v>5.142361111111112</v>
      </c>
    </row>
    <row r="899" spans="1:5" ht="12.75">
      <c r="A899" t="s">
        <v>269</v>
      </c>
      <c r="B899" t="s">
        <v>268</v>
      </c>
      <c r="C899" s="102">
        <v>0</v>
      </c>
      <c r="D899" s="102">
        <v>9256.25</v>
      </c>
      <c r="E899" s="102">
        <v>0</v>
      </c>
    </row>
    <row r="900" spans="1:5" ht="12.75">
      <c r="A900" s="111" t="s">
        <v>693</v>
      </c>
      <c r="B900" s="111" t="s">
        <v>694</v>
      </c>
      <c r="C900" s="111">
        <v>50000</v>
      </c>
      <c r="D900" s="111">
        <v>5000</v>
      </c>
      <c r="E900" s="111">
        <v>10</v>
      </c>
    </row>
    <row r="901" spans="1:5" ht="12.75">
      <c r="A901" s="111" t="s">
        <v>695</v>
      </c>
      <c r="B901" s="111" t="s">
        <v>696</v>
      </c>
      <c r="C901" s="111">
        <v>50000</v>
      </c>
      <c r="D901" s="111">
        <v>5000</v>
      </c>
      <c r="E901" s="111">
        <v>10</v>
      </c>
    </row>
    <row r="902" spans="1:5" ht="12.75">
      <c r="A902" s="109" t="s">
        <v>334</v>
      </c>
      <c r="B902" s="109" t="s">
        <v>335</v>
      </c>
      <c r="C902" s="109">
        <v>50000</v>
      </c>
      <c r="D902" s="109">
        <v>5000</v>
      </c>
      <c r="E902" s="109">
        <v>10</v>
      </c>
    </row>
    <row r="903" spans="1:5" ht="12.75">
      <c r="A903" s="112" t="s">
        <v>336</v>
      </c>
      <c r="B903" s="112" t="s">
        <v>337</v>
      </c>
      <c r="C903" s="112">
        <v>50000</v>
      </c>
      <c r="D903" s="112">
        <v>5000</v>
      </c>
      <c r="E903" s="112">
        <v>10</v>
      </c>
    </row>
    <row r="904" spans="1:5" ht="12.75">
      <c r="A904" s="102" t="s">
        <v>114</v>
      </c>
      <c r="B904" s="102" t="s">
        <v>115</v>
      </c>
      <c r="C904" s="102">
        <v>50000</v>
      </c>
      <c r="D904" s="102">
        <v>5000</v>
      </c>
      <c r="E904" s="102">
        <v>10</v>
      </c>
    </row>
    <row r="905" spans="1:5" ht="12.75">
      <c r="A905" t="s">
        <v>226</v>
      </c>
      <c r="B905" t="s">
        <v>227</v>
      </c>
      <c r="C905" s="102">
        <v>50000</v>
      </c>
      <c r="D905" s="102">
        <v>5000</v>
      </c>
      <c r="E905" s="102">
        <v>10</v>
      </c>
    </row>
    <row r="906" spans="1:5" ht="12.75">
      <c r="A906" t="s">
        <v>228</v>
      </c>
      <c r="B906" t="s">
        <v>100</v>
      </c>
      <c r="C906" s="102">
        <v>50000</v>
      </c>
      <c r="D906" s="102">
        <v>5000</v>
      </c>
      <c r="E906" s="102">
        <v>10</v>
      </c>
    </row>
    <row r="907" spans="1:5" ht="12.75">
      <c r="A907" t="s">
        <v>229</v>
      </c>
      <c r="B907" t="s">
        <v>230</v>
      </c>
      <c r="C907" s="102">
        <v>0</v>
      </c>
      <c r="D907" s="102">
        <v>5000</v>
      </c>
      <c r="E907" s="102">
        <v>0</v>
      </c>
    </row>
    <row r="908" spans="1:5" ht="12.75">
      <c r="A908" s="107" t="s">
        <v>521</v>
      </c>
      <c r="B908" s="107" t="s">
        <v>522</v>
      </c>
      <c r="C908" s="107">
        <v>1068075</v>
      </c>
      <c r="D908" s="107">
        <v>497727.6</v>
      </c>
      <c r="E908" s="107">
        <v>46.600435362685204</v>
      </c>
    </row>
    <row r="909" spans="1:5" ht="12.75">
      <c r="A909" s="111" t="s">
        <v>697</v>
      </c>
      <c r="B909" s="111" t="s">
        <v>698</v>
      </c>
      <c r="C909" s="111">
        <v>1008075</v>
      </c>
      <c r="D909" s="111">
        <v>457727.6</v>
      </c>
      <c r="E909" s="111">
        <v>45.40610569650075</v>
      </c>
    </row>
    <row r="910" spans="1:5" ht="12.75">
      <c r="A910" s="111" t="s">
        <v>699</v>
      </c>
      <c r="B910" s="111" t="s">
        <v>700</v>
      </c>
      <c r="C910" s="111">
        <v>580000</v>
      </c>
      <c r="D910" s="111">
        <v>234600</v>
      </c>
      <c r="E910" s="111">
        <v>40.44827586206897</v>
      </c>
    </row>
    <row r="911" spans="1:5" ht="12.75">
      <c r="A911" s="109" t="s">
        <v>334</v>
      </c>
      <c r="B911" s="109" t="s">
        <v>335</v>
      </c>
      <c r="C911" s="109">
        <v>555000</v>
      </c>
      <c r="D911" s="109">
        <v>234600</v>
      </c>
      <c r="E911" s="109">
        <v>42.270270270270274</v>
      </c>
    </row>
    <row r="912" spans="1:5" ht="12.75">
      <c r="A912" s="112" t="s">
        <v>336</v>
      </c>
      <c r="B912" s="112" t="s">
        <v>337</v>
      </c>
      <c r="C912" s="112">
        <v>555000</v>
      </c>
      <c r="D912" s="112">
        <v>234600</v>
      </c>
      <c r="E912" s="112">
        <v>42.270270270270274</v>
      </c>
    </row>
    <row r="913" spans="1:5" ht="12.75">
      <c r="A913" s="102" t="s">
        <v>114</v>
      </c>
      <c r="B913" s="102" t="s">
        <v>115</v>
      </c>
      <c r="C913" s="102">
        <v>555000</v>
      </c>
      <c r="D913" s="102">
        <v>234600</v>
      </c>
      <c r="E913" s="102">
        <v>42.270270270270274</v>
      </c>
    </row>
    <row r="914" spans="1:5" ht="12.75">
      <c r="A914" t="s">
        <v>218</v>
      </c>
      <c r="B914" t="s">
        <v>219</v>
      </c>
      <c r="C914" s="102">
        <v>555000</v>
      </c>
      <c r="D914" s="102">
        <v>234600</v>
      </c>
      <c r="E914" s="102">
        <v>42.270270270270274</v>
      </c>
    </row>
    <row r="915" spans="1:5" ht="12.75">
      <c r="A915" t="s">
        <v>220</v>
      </c>
      <c r="B915" t="s">
        <v>221</v>
      </c>
      <c r="C915" s="102">
        <v>555000</v>
      </c>
      <c r="D915" s="102">
        <v>234600</v>
      </c>
      <c r="E915" s="102">
        <v>42.270270270270274</v>
      </c>
    </row>
    <row r="916" spans="1:5" ht="12.75">
      <c r="A916" t="s">
        <v>222</v>
      </c>
      <c r="B916" t="s">
        <v>223</v>
      </c>
      <c r="C916" s="102">
        <v>0</v>
      </c>
      <c r="D916" s="102">
        <v>195100</v>
      </c>
      <c r="E916" s="102">
        <v>0</v>
      </c>
    </row>
    <row r="917" spans="1:5" ht="12.75">
      <c r="A917" t="s">
        <v>224</v>
      </c>
      <c r="B917" t="s">
        <v>225</v>
      </c>
      <c r="C917" s="102">
        <v>0</v>
      </c>
      <c r="D917" s="102">
        <v>39500</v>
      </c>
      <c r="E917" s="102">
        <v>0</v>
      </c>
    </row>
    <row r="918" spans="1:5" ht="12.75">
      <c r="A918" s="109" t="s">
        <v>350</v>
      </c>
      <c r="B918" s="109" t="s">
        <v>351</v>
      </c>
      <c r="C918" s="109">
        <v>25000</v>
      </c>
      <c r="D918" s="109">
        <v>0</v>
      </c>
      <c r="E918" s="109">
        <v>0</v>
      </c>
    </row>
    <row r="919" spans="1:5" ht="12.75">
      <c r="A919" s="112" t="s">
        <v>352</v>
      </c>
      <c r="B919" s="112" t="s">
        <v>353</v>
      </c>
      <c r="C919" s="112">
        <v>25000</v>
      </c>
      <c r="D919" s="112">
        <v>0</v>
      </c>
      <c r="E919" s="112">
        <v>0</v>
      </c>
    </row>
    <row r="920" spans="1:5" ht="12.75">
      <c r="A920" s="102" t="s">
        <v>114</v>
      </c>
      <c r="B920" s="102" t="s">
        <v>115</v>
      </c>
      <c r="C920" s="102">
        <v>25000</v>
      </c>
      <c r="D920" s="102">
        <v>0</v>
      </c>
      <c r="E920" s="102">
        <v>0</v>
      </c>
    </row>
    <row r="921" spans="1:5" ht="12.75">
      <c r="A921" t="s">
        <v>218</v>
      </c>
      <c r="B921" t="s">
        <v>219</v>
      </c>
      <c r="C921" s="102">
        <v>25000</v>
      </c>
      <c r="D921" s="102">
        <v>0</v>
      </c>
      <c r="E921" s="102">
        <v>0</v>
      </c>
    </row>
    <row r="922" spans="1:5" ht="12.75">
      <c r="A922" t="s">
        <v>220</v>
      </c>
      <c r="B922" t="s">
        <v>221</v>
      </c>
      <c r="C922" s="102">
        <v>25000</v>
      </c>
      <c r="D922" s="102">
        <v>0</v>
      </c>
      <c r="E922" s="102">
        <v>0</v>
      </c>
    </row>
    <row r="923" spans="1:5" ht="12.75">
      <c r="A923" t="s">
        <v>222</v>
      </c>
      <c r="B923" t="s">
        <v>223</v>
      </c>
      <c r="C923" s="102">
        <v>0</v>
      </c>
      <c r="D923" s="102">
        <v>0</v>
      </c>
      <c r="E923" s="102">
        <v>0</v>
      </c>
    </row>
    <row r="924" spans="1:5" ht="12.75">
      <c r="A924" s="111" t="s">
        <v>701</v>
      </c>
      <c r="B924" s="111" t="s">
        <v>702</v>
      </c>
      <c r="C924" s="111">
        <v>111000</v>
      </c>
      <c r="D924" s="111">
        <v>25500</v>
      </c>
      <c r="E924" s="111">
        <v>22.972972972972975</v>
      </c>
    </row>
    <row r="925" spans="1:5" ht="12.75">
      <c r="A925" s="109" t="s">
        <v>334</v>
      </c>
      <c r="B925" s="109" t="s">
        <v>335</v>
      </c>
      <c r="C925" s="109">
        <v>111000</v>
      </c>
      <c r="D925" s="109">
        <v>25500</v>
      </c>
      <c r="E925" s="109">
        <v>22.972972972972975</v>
      </c>
    </row>
    <row r="926" spans="1:5" ht="12.75">
      <c r="A926" s="112" t="s">
        <v>336</v>
      </c>
      <c r="B926" s="112" t="s">
        <v>337</v>
      </c>
      <c r="C926" s="112">
        <v>111000</v>
      </c>
      <c r="D926" s="112">
        <v>25500</v>
      </c>
      <c r="E926" s="112">
        <v>22.972972972972975</v>
      </c>
    </row>
    <row r="927" spans="1:5" ht="12.75">
      <c r="A927" s="102" t="s">
        <v>114</v>
      </c>
      <c r="B927" s="102" t="s">
        <v>115</v>
      </c>
      <c r="C927" s="102">
        <v>111000</v>
      </c>
      <c r="D927" s="102">
        <v>25500</v>
      </c>
      <c r="E927" s="102">
        <v>22.972972972972975</v>
      </c>
    </row>
    <row r="928" spans="1:5" ht="12.75">
      <c r="A928" t="s">
        <v>226</v>
      </c>
      <c r="B928" t="s">
        <v>227</v>
      </c>
      <c r="C928" s="102">
        <v>111000</v>
      </c>
      <c r="D928" s="102">
        <v>25500</v>
      </c>
      <c r="E928" s="102">
        <v>22.972972972972975</v>
      </c>
    </row>
    <row r="929" spans="1:5" ht="12.75">
      <c r="A929" t="s">
        <v>228</v>
      </c>
      <c r="B929" t="s">
        <v>100</v>
      </c>
      <c r="C929" s="102">
        <v>111000</v>
      </c>
      <c r="D929" s="102">
        <v>25500</v>
      </c>
      <c r="E929" s="102">
        <v>22.972972972972975</v>
      </c>
    </row>
    <row r="930" spans="1:5" ht="12.75">
      <c r="A930" t="s">
        <v>229</v>
      </c>
      <c r="B930" t="s">
        <v>230</v>
      </c>
      <c r="C930" s="102">
        <v>0</v>
      </c>
      <c r="D930" s="102">
        <v>25500</v>
      </c>
      <c r="E930" s="102">
        <v>0</v>
      </c>
    </row>
    <row r="931" spans="1:5" ht="12.75">
      <c r="A931" s="111" t="s">
        <v>703</v>
      </c>
      <c r="B931" s="111" t="s">
        <v>704</v>
      </c>
      <c r="C931" s="111">
        <v>317075</v>
      </c>
      <c r="D931" s="111">
        <v>197627.6</v>
      </c>
      <c r="E931" s="111">
        <v>62.328345028778685</v>
      </c>
    </row>
    <row r="932" spans="1:5" ht="12.75">
      <c r="A932" s="109" t="s">
        <v>334</v>
      </c>
      <c r="B932" s="109" t="s">
        <v>335</v>
      </c>
      <c r="C932" s="109">
        <v>0</v>
      </c>
      <c r="D932" s="109">
        <v>79369.65</v>
      </c>
      <c r="E932" s="109">
        <v>0</v>
      </c>
    </row>
    <row r="933" spans="1:5" ht="12.75">
      <c r="A933" s="112" t="s">
        <v>336</v>
      </c>
      <c r="B933" s="112" t="s">
        <v>337</v>
      </c>
      <c r="C933" s="112">
        <v>0</v>
      </c>
      <c r="D933" s="112">
        <v>79369.65</v>
      </c>
      <c r="E933" s="112">
        <v>0</v>
      </c>
    </row>
    <row r="934" spans="1:5" ht="12.75">
      <c r="A934" s="102" t="s">
        <v>114</v>
      </c>
      <c r="B934" s="102" t="s">
        <v>115</v>
      </c>
      <c r="C934" s="102">
        <v>0</v>
      </c>
      <c r="D934" s="102">
        <v>79369.65</v>
      </c>
      <c r="E934" s="102">
        <v>0</v>
      </c>
    </row>
    <row r="935" spans="1:5" ht="12.75">
      <c r="A935" t="s">
        <v>116</v>
      </c>
      <c r="B935" t="s">
        <v>117</v>
      </c>
      <c r="C935" s="102">
        <v>0</v>
      </c>
      <c r="D935" s="102">
        <v>79369.65</v>
      </c>
      <c r="E935" s="102">
        <v>0</v>
      </c>
    </row>
    <row r="936" spans="1:5" ht="12.75">
      <c r="A936" t="s">
        <v>118</v>
      </c>
      <c r="B936" t="s">
        <v>119</v>
      </c>
      <c r="C936" s="102">
        <v>0</v>
      </c>
      <c r="D936" s="102">
        <v>79369.65</v>
      </c>
      <c r="E936" s="102">
        <v>0</v>
      </c>
    </row>
    <row r="937" spans="1:5" ht="12.75">
      <c r="A937" t="s">
        <v>120</v>
      </c>
      <c r="B937" t="s">
        <v>121</v>
      </c>
      <c r="C937" s="102">
        <v>0</v>
      </c>
      <c r="D937" s="102">
        <v>79369.65</v>
      </c>
      <c r="E937" s="102">
        <v>0</v>
      </c>
    </row>
    <row r="938" spans="1:5" ht="12.75">
      <c r="A938" s="109" t="s">
        <v>350</v>
      </c>
      <c r="B938" s="109" t="s">
        <v>351</v>
      </c>
      <c r="C938" s="109">
        <v>317075</v>
      </c>
      <c r="D938" s="109">
        <v>118257.95</v>
      </c>
      <c r="E938" s="109">
        <v>37.29652290467555</v>
      </c>
    </row>
    <row r="939" spans="1:5" ht="12.75">
      <c r="A939" s="112" t="s">
        <v>352</v>
      </c>
      <c r="B939" s="112" t="s">
        <v>353</v>
      </c>
      <c r="C939" s="112">
        <v>47561</v>
      </c>
      <c r="D939" s="112">
        <v>0</v>
      </c>
      <c r="E939" s="112">
        <v>0</v>
      </c>
    </row>
    <row r="940" spans="1:5" ht="12.75">
      <c r="A940" s="102" t="s">
        <v>114</v>
      </c>
      <c r="B940" s="102" t="s">
        <v>115</v>
      </c>
      <c r="C940" s="102">
        <v>47561</v>
      </c>
      <c r="D940" s="102">
        <v>0</v>
      </c>
      <c r="E940" s="102">
        <v>0</v>
      </c>
    </row>
    <row r="941" spans="1:5" ht="12.75">
      <c r="A941" t="s">
        <v>116</v>
      </c>
      <c r="B941" t="s">
        <v>117</v>
      </c>
      <c r="C941" s="102">
        <v>44561</v>
      </c>
      <c r="D941" s="102">
        <v>0</v>
      </c>
      <c r="E941" s="102">
        <v>0</v>
      </c>
    </row>
    <row r="942" spans="1:5" ht="12.75">
      <c r="A942" t="s">
        <v>118</v>
      </c>
      <c r="B942" t="s">
        <v>119</v>
      </c>
      <c r="C942" s="102">
        <v>38250</v>
      </c>
      <c r="D942" s="102">
        <v>0</v>
      </c>
      <c r="E942" s="102">
        <v>0</v>
      </c>
    </row>
    <row r="943" spans="1:5" ht="12.75">
      <c r="A943" t="s">
        <v>120</v>
      </c>
      <c r="B943" t="s">
        <v>121</v>
      </c>
      <c r="C943" s="102">
        <v>0</v>
      </c>
      <c r="D943" s="102">
        <v>0</v>
      </c>
      <c r="E943" s="102">
        <v>0</v>
      </c>
    </row>
    <row r="944" spans="1:5" ht="12.75">
      <c r="A944" t="s">
        <v>125</v>
      </c>
      <c r="B944" t="s">
        <v>126</v>
      </c>
      <c r="C944" s="102">
        <v>6311</v>
      </c>
      <c r="D944" s="102">
        <v>0</v>
      </c>
      <c r="E944" s="102">
        <v>0</v>
      </c>
    </row>
    <row r="945" spans="1:5" ht="12.75">
      <c r="A945" t="s">
        <v>127</v>
      </c>
      <c r="B945" t="s">
        <v>128</v>
      </c>
      <c r="C945" s="102">
        <v>0</v>
      </c>
      <c r="D945" s="102">
        <v>0</v>
      </c>
      <c r="E945" s="102">
        <v>0</v>
      </c>
    </row>
    <row r="946" spans="1:5" ht="12.75">
      <c r="A946" t="s">
        <v>129</v>
      </c>
      <c r="B946" t="s">
        <v>130</v>
      </c>
      <c r="C946" s="102">
        <v>3000</v>
      </c>
      <c r="D946" s="102">
        <v>0</v>
      </c>
      <c r="E946" s="102">
        <v>0</v>
      </c>
    </row>
    <row r="947" spans="1:5" ht="12.75">
      <c r="A947" t="s">
        <v>131</v>
      </c>
      <c r="B947" t="s">
        <v>132</v>
      </c>
      <c r="C947" s="102">
        <v>750</v>
      </c>
      <c r="D947" s="102">
        <v>0</v>
      </c>
      <c r="E947" s="102">
        <v>0</v>
      </c>
    </row>
    <row r="948" spans="1:5" ht="12.75">
      <c r="A948" t="s">
        <v>137</v>
      </c>
      <c r="B948" t="s">
        <v>138</v>
      </c>
      <c r="C948" s="102">
        <v>0</v>
      </c>
      <c r="D948" s="102">
        <v>0</v>
      </c>
      <c r="E948" s="102">
        <v>0</v>
      </c>
    </row>
    <row r="949" spans="1:5" ht="12.75">
      <c r="A949" t="s">
        <v>139</v>
      </c>
      <c r="B949" t="s">
        <v>140</v>
      </c>
      <c r="C949" s="102">
        <v>750</v>
      </c>
      <c r="D949" s="102">
        <v>0</v>
      </c>
      <c r="E949" s="102">
        <v>0</v>
      </c>
    </row>
    <row r="950" spans="1:5" ht="12.75">
      <c r="A950" t="s">
        <v>141</v>
      </c>
      <c r="B950" t="s">
        <v>142</v>
      </c>
      <c r="C950" s="102">
        <v>0</v>
      </c>
      <c r="D950" s="102">
        <v>0</v>
      </c>
      <c r="E950" s="102">
        <v>0</v>
      </c>
    </row>
    <row r="951" spans="1:5" ht="12.75">
      <c r="A951" t="s">
        <v>151</v>
      </c>
      <c r="B951" t="s">
        <v>152</v>
      </c>
      <c r="C951" s="102">
        <v>1500</v>
      </c>
      <c r="D951" s="102">
        <v>0</v>
      </c>
      <c r="E951" s="102">
        <v>0</v>
      </c>
    </row>
    <row r="952" spans="1:5" ht="12.75">
      <c r="A952" t="s">
        <v>157</v>
      </c>
      <c r="B952" t="s">
        <v>158</v>
      </c>
      <c r="C952" s="102">
        <v>0</v>
      </c>
      <c r="D952" s="102">
        <v>0</v>
      </c>
      <c r="E952" s="102">
        <v>0</v>
      </c>
    </row>
    <row r="953" spans="1:5" ht="12.75">
      <c r="A953" t="s">
        <v>165</v>
      </c>
      <c r="B953" t="s">
        <v>166</v>
      </c>
      <c r="C953" s="102">
        <v>0</v>
      </c>
      <c r="D953" s="102">
        <v>0</v>
      </c>
      <c r="E953" s="102">
        <v>0</v>
      </c>
    </row>
    <row r="954" spans="1:5" ht="12.75">
      <c r="A954" t="s">
        <v>169</v>
      </c>
      <c r="B954" t="s">
        <v>170</v>
      </c>
      <c r="C954" s="102">
        <v>0</v>
      </c>
      <c r="D954" s="102">
        <v>0</v>
      </c>
      <c r="E954" s="102">
        <v>0</v>
      </c>
    </row>
    <row r="955" spans="1:5" ht="12.75">
      <c r="A955" s="112" t="s">
        <v>358</v>
      </c>
      <c r="B955" s="112" t="s">
        <v>359</v>
      </c>
      <c r="C955" s="112">
        <v>269514</v>
      </c>
      <c r="D955" s="112">
        <v>118257.95</v>
      </c>
      <c r="E955" s="112">
        <v>43.87822153951186</v>
      </c>
    </row>
    <row r="956" spans="1:5" ht="12.75">
      <c r="A956" s="102" t="s">
        <v>114</v>
      </c>
      <c r="B956" s="102" t="s">
        <v>115</v>
      </c>
      <c r="C956" s="102">
        <v>269514</v>
      </c>
      <c r="D956" s="102">
        <v>118257.95</v>
      </c>
      <c r="E956" s="102">
        <v>43.87822153951186</v>
      </c>
    </row>
    <row r="957" spans="1:5" ht="12.75">
      <c r="A957" t="s">
        <v>116</v>
      </c>
      <c r="B957" t="s">
        <v>117</v>
      </c>
      <c r="C957" s="102">
        <v>252514</v>
      </c>
      <c r="D957" s="102">
        <v>92831.85</v>
      </c>
      <c r="E957" s="102">
        <v>36.76305076154194</v>
      </c>
    </row>
    <row r="958" spans="1:5" ht="12.75">
      <c r="A958" t="s">
        <v>118</v>
      </c>
      <c r="B958" t="s">
        <v>119</v>
      </c>
      <c r="C958" s="102">
        <v>216750</v>
      </c>
      <c r="D958" s="102">
        <v>68442.9</v>
      </c>
      <c r="E958" s="102">
        <v>31.576885813148785</v>
      </c>
    </row>
    <row r="959" spans="1:5" ht="12.75">
      <c r="A959" t="s">
        <v>120</v>
      </c>
      <c r="B959" t="s">
        <v>121</v>
      </c>
      <c r="C959" s="102">
        <v>0</v>
      </c>
      <c r="D959" s="102">
        <v>68442.9</v>
      </c>
      <c r="E959" s="102">
        <v>0</v>
      </c>
    </row>
    <row r="960" spans="1:5" ht="12.75">
      <c r="A960" t="s">
        <v>125</v>
      </c>
      <c r="B960" t="s">
        <v>126</v>
      </c>
      <c r="C960" s="102">
        <v>35764</v>
      </c>
      <c r="D960" s="102">
        <v>24388.95</v>
      </c>
      <c r="E960" s="102">
        <v>68.19413376579801</v>
      </c>
    </row>
    <row r="961" spans="1:5" ht="12.75">
      <c r="A961" t="s">
        <v>127</v>
      </c>
      <c r="B961" t="s">
        <v>128</v>
      </c>
      <c r="C961" s="102">
        <v>0</v>
      </c>
      <c r="D961" s="102">
        <v>24388.95</v>
      </c>
      <c r="E961" s="102">
        <v>0</v>
      </c>
    </row>
    <row r="962" spans="1:5" ht="12.75">
      <c r="A962" t="s">
        <v>129</v>
      </c>
      <c r="B962" t="s">
        <v>130</v>
      </c>
      <c r="C962" s="102">
        <v>17000</v>
      </c>
      <c r="D962" s="102">
        <v>25426.1</v>
      </c>
      <c r="E962" s="102">
        <v>149.56529411764706</v>
      </c>
    </row>
    <row r="963" spans="1:5" ht="12.75">
      <c r="A963" t="s">
        <v>131</v>
      </c>
      <c r="B963" t="s">
        <v>132</v>
      </c>
      <c r="C963" s="102">
        <v>4250</v>
      </c>
      <c r="D963" s="102">
        <v>0</v>
      </c>
      <c r="E963" s="102">
        <v>0</v>
      </c>
    </row>
    <row r="964" spans="1:5" ht="12.75">
      <c r="A964" t="s">
        <v>137</v>
      </c>
      <c r="B964" t="s">
        <v>138</v>
      </c>
      <c r="C964" s="102">
        <v>0</v>
      </c>
      <c r="D964" s="102">
        <v>0</v>
      </c>
      <c r="E964" s="102">
        <v>0</v>
      </c>
    </row>
    <row r="965" spans="1:5" ht="12.75">
      <c r="A965" t="s">
        <v>139</v>
      </c>
      <c r="B965" t="s">
        <v>140</v>
      </c>
      <c r="C965" s="102">
        <v>4250</v>
      </c>
      <c r="D965" s="102">
        <v>7426.1</v>
      </c>
      <c r="E965" s="102">
        <v>174.73176470588237</v>
      </c>
    </row>
    <row r="966" spans="1:5" ht="12.75">
      <c r="A966" t="s">
        <v>141</v>
      </c>
      <c r="B966" t="s">
        <v>142</v>
      </c>
      <c r="C966" s="102">
        <v>0</v>
      </c>
      <c r="D966" s="102">
        <v>7426.1</v>
      </c>
      <c r="E966" s="102">
        <v>0</v>
      </c>
    </row>
    <row r="967" spans="1:5" ht="12.75">
      <c r="A967" t="s">
        <v>151</v>
      </c>
      <c r="B967" t="s">
        <v>152</v>
      </c>
      <c r="C967" s="102">
        <v>8500</v>
      </c>
      <c r="D967" s="102">
        <v>18000</v>
      </c>
      <c r="E967" s="102">
        <v>211.76470588235296</v>
      </c>
    </row>
    <row r="968" spans="1:5" ht="12.75">
      <c r="A968" t="s">
        <v>157</v>
      </c>
      <c r="B968" t="s">
        <v>158</v>
      </c>
      <c r="C968" s="102">
        <v>0</v>
      </c>
      <c r="D968" s="102">
        <v>0</v>
      </c>
      <c r="E968" s="102">
        <v>0</v>
      </c>
    </row>
    <row r="969" spans="1:5" ht="12.75">
      <c r="A969" t="s">
        <v>165</v>
      </c>
      <c r="B969" t="s">
        <v>166</v>
      </c>
      <c r="C969" s="102">
        <v>0</v>
      </c>
      <c r="D969" s="102">
        <v>18000</v>
      </c>
      <c r="E969" s="102">
        <v>0</v>
      </c>
    </row>
    <row r="970" spans="1:5" ht="12.75">
      <c r="A970" t="s">
        <v>169</v>
      </c>
      <c r="B970" t="s">
        <v>170</v>
      </c>
      <c r="C970" s="102">
        <v>0</v>
      </c>
      <c r="D970" s="102">
        <v>0</v>
      </c>
      <c r="E970" s="102">
        <v>0</v>
      </c>
    </row>
    <row r="971" spans="1:5" ht="12.75">
      <c r="A971" s="111" t="s">
        <v>705</v>
      </c>
      <c r="B971" s="111" t="s">
        <v>706</v>
      </c>
      <c r="C971" s="111">
        <v>60000</v>
      </c>
      <c r="D971" s="111">
        <v>40000</v>
      </c>
      <c r="E971" s="111">
        <v>66.66666666666666</v>
      </c>
    </row>
    <row r="972" spans="1:5" ht="12.75">
      <c r="A972" s="111" t="s">
        <v>707</v>
      </c>
      <c r="B972" s="111" t="s">
        <v>708</v>
      </c>
      <c r="C972" s="111">
        <v>40000</v>
      </c>
      <c r="D972" s="111">
        <v>40000</v>
      </c>
      <c r="E972" s="111">
        <v>100</v>
      </c>
    </row>
    <row r="973" spans="1:5" ht="12.75">
      <c r="A973" s="109" t="s">
        <v>334</v>
      </c>
      <c r="B973" s="109" t="s">
        <v>335</v>
      </c>
      <c r="C973" s="109">
        <v>40000</v>
      </c>
      <c r="D973" s="109">
        <v>40000</v>
      </c>
      <c r="E973" s="109">
        <v>100</v>
      </c>
    </row>
    <row r="974" spans="1:5" ht="12.75">
      <c r="A974" s="112" t="s">
        <v>336</v>
      </c>
      <c r="B974" s="112" t="s">
        <v>337</v>
      </c>
      <c r="C974" s="112">
        <v>40000</v>
      </c>
      <c r="D974" s="112">
        <v>40000</v>
      </c>
      <c r="E974" s="112">
        <v>100</v>
      </c>
    </row>
    <row r="975" spans="1:5" ht="12.75">
      <c r="A975" s="102" t="s">
        <v>114</v>
      </c>
      <c r="B975" s="102" t="s">
        <v>115</v>
      </c>
      <c r="C975" s="102">
        <v>40000</v>
      </c>
      <c r="D975" s="102">
        <v>40000</v>
      </c>
      <c r="E975" s="102">
        <v>100</v>
      </c>
    </row>
    <row r="976" spans="1:5" ht="12.75">
      <c r="A976" t="s">
        <v>206</v>
      </c>
      <c r="B976" t="s">
        <v>207</v>
      </c>
      <c r="C976" s="102">
        <v>40000</v>
      </c>
      <c r="D976" s="102">
        <v>40000</v>
      </c>
      <c r="E976" s="102">
        <v>100</v>
      </c>
    </row>
    <row r="977" spans="1:5" ht="12.75">
      <c r="A977" t="s">
        <v>212</v>
      </c>
      <c r="B977" t="s">
        <v>213</v>
      </c>
      <c r="C977" s="102">
        <v>40000</v>
      </c>
      <c r="D977" s="102">
        <v>40000</v>
      </c>
      <c r="E977" s="102">
        <v>100</v>
      </c>
    </row>
    <row r="978" spans="1:5" ht="12.75">
      <c r="A978" t="s">
        <v>216</v>
      </c>
      <c r="B978" t="s">
        <v>217</v>
      </c>
      <c r="C978" s="102">
        <v>0</v>
      </c>
      <c r="D978" s="102">
        <v>40000</v>
      </c>
      <c r="E978" s="102">
        <v>0</v>
      </c>
    </row>
    <row r="979" spans="1:5" ht="12.75">
      <c r="A979" s="111" t="s">
        <v>709</v>
      </c>
      <c r="B979" s="111" t="s">
        <v>710</v>
      </c>
      <c r="C979" s="111">
        <v>20000</v>
      </c>
      <c r="D979" s="111">
        <v>0</v>
      </c>
      <c r="E979" s="111">
        <v>0</v>
      </c>
    </row>
    <row r="980" spans="1:5" ht="12.75">
      <c r="A980" s="109" t="s">
        <v>334</v>
      </c>
      <c r="B980" s="109" t="s">
        <v>335</v>
      </c>
      <c r="C980" s="109">
        <v>20000</v>
      </c>
      <c r="D980" s="109">
        <v>0</v>
      </c>
      <c r="E980" s="109">
        <v>0</v>
      </c>
    </row>
    <row r="981" spans="1:5" ht="12.75">
      <c r="A981" s="112" t="s">
        <v>336</v>
      </c>
      <c r="B981" s="112" t="s">
        <v>337</v>
      </c>
      <c r="C981" s="112">
        <v>20000</v>
      </c>
      <c r="D981" s="112">
        <v>0</v>
      </c>
      <c r="E981" s="112">
        <v>0</v>
      </c>
    </row>
    <row r="982" spans="1:5" ht="12.75">
      <c r="A982" s="102" t="s">
        <v>114</v>
      </c>
      <c r="B982" s="102" t="s">
        <v>115</v>
      </c>
      <c r="C982" s="102">
        <v>20000</v>
      </c>
      <c r="D982" s="102">
        <v>0</v>
      </c>
      <c r="E982" s="102">
        <v>0</v>
      </c>
    </row>
    <row r="983" spans="1:5" ht="12.75">
      <c r="A983" t="s">
        <v>129</v>
      </c>
      <c r="B983" t="s">
        <v>130</v>
      </c>
      <c r="C983" s="102">
        <v>20000</v>
      </c>
      <c r="D983" s="102">
        <v>0</v>
      </c>
      <c r="E983" s="102">
        <v>0</v>
      </c>
    </row>
    <row r="984" spans="1:5" ht="12.75">
      <c r="A984" t="s">
        <v>151</v>
      </c>
      <c r="B984" t="s">
        <v>152</v>
      </c>
      <c r="C984" s="102">
        <v>20000</v>
      </c>
      <c r="D984" s="102">
        <v>0</v>
      </c>
      <c r="E984" s="102">
        <v>0</v>
      </c>
    </row>
    <row r="985" spans="1:5" ht="12.75">
      <c r="A985" t="s">
        <v>159</v>
      </c>
      <c r="B985" t="s">
        <v>160</v>
      </c>
      <c r="C985" s="102">
        <v>0</v>
      </c>
      <c r="D985" s="102">
        <v>0</v>
      </c>
      <c r="E985" s="102">
        <v>0</v>
      </c>
    </row>
    <row r="986" spans="1:5" ht="12.75">
      <c r="A986" s="107" t="s">
        <v>523</v>
      </c>
      <c r="B986" s="107" t="s">
        <v>524</v>
      </c>
      <c r="C986" s="107">
        <v>4194000</v>
      </c>
      <c r="D986" s="107">
        <v>820986.77</v>
      </c>
      <c r="E986" s="107">
        <v>19.57526871721507</v>
      </c>
    </row>
    <row r="987" spans="1:5" ht="12.75">
      <c r="A987" s="111" t="s">
        <v>711</v>
      </c>
      <c r="B987" s="111" t="s">
        <v>712</v>
      </c>
      <c r="C987" s="111">
        <v>2514000</v>
      </c>
      <c r="D987" s="111">
        <v>337500</v>
      </c>
      <c r="E987" s="111">
        <v>13.424821002386636</v>
      </c>
    </row>
    <row r="988" spans="1:5" ht="12.75">
      <c r="A988" s="111" t="s">
        <v>713</v>
      </c>
      <c r="B988" s="111" t="s">
        <v>714</v>
      </c>
      <c r="C988" s="111">
        <v>614000</v>
      </c>
      <c r="D988" s="111">
        <v>100000</v>
      </c>
      <c r="E988" s="111">
        <v>16.286644951140065</v>
      </c>
    </row>
    <row r="989" spans="1:5" ht="12.75">
      <c r="A989" s="109" t="s">
        <v>334</v>
      </c>
      <c r="B989" s="109" t="s">
        <v>335</v>
      </c>
      <c r="C989" s="109">
        <v>609000</v>
      </c>
      <c r="D989" s="109">
        <v>100000</v>
      </c>
      <c r="E989" s="109">
        <v>16.420361247947454</v>
      </c>
    </row>
    <row r="990" spans="1:5" ht="12.75">
      <c r="A990" s="112" t="s">
        <v>336</v>
      </c>
      <c r="B990" s="112" t="s">
        <v>337</v>
      </c>
      <c r="C990" s="112">
        <v>609000</v>
      </c>
      <c r="D990" s="112">
        <v>100000</v>
      </c>
      <c r="E990" s="112">
        <v>16.420361247947454</v>
      </c>
    </row>
    <row r="991" spans="1:5" ht="12.75">
      <c r="A991" s="102" t="s">
        <v>114</v>
      </c>
      <c r="B991" s="102" t="s">
        <v>115</v>
      </c>
      <c r="C991" s="102">
        <v>609000</v>
      </c>
      <c r="D991" s="102">
        <v>100000</v>
      </c>
      <c r="E991" s="102">
        <v>16.420361247947454</v>
      </c>
    </row>
    <row r="992" spans="1:5" ht="12.75">
      <c r="A992" t="s">
        <v>129</v>
      </c>
      <c r="B992" t="s">
        <v>130</v>
      </c>
      <c r="C992" s="102">
        <v>159000</v>
      </c>
      <c r="D992" s="102">
        <v>0</v>
      </c>
      <c r="E992" s="102">
        <v>0</v>
      </c>
    </row>
    <row r="993" spans="1:5" ht="12.75">
      <c r="A993" t="s">
        <v>139</v>
      </c>
      <c r="B993" t="s">
        <v>140</v>
      </c>
      <c r="C993" s="102">
        <v>4000</v>
      </c>
      <c r="D993" s="102">
        <v>0</v>
      </c>
      <c r="E993" s="102">
        <v>0</v>
      </c>
    </row>
    <row r="994" spans="1:5" ht="12.75">
      <c r="A994" t="s">
        <v>143</v>
      </c>
      <c r="B994" t="s">
        <v>144</v>
      </c>
      <c r="C994" s="102">
        <v>0</v>
      </c>
      <c r="D994" s="102">
        <v>0</v>
      </c>
      <c r="E994" s="102">
        <v>0</v>
      </c>
    </row>
    <row r="995" spans="1:5" ht="12.75">
      <c r="A995" t="s">
        <v>145</v>
      </c>
      <c r="B995" t="s">
        <v>146</v>
      </c>
      <c r="C995" s="102">
        <v>0</v>
      </c>
      <c r="D995" s="102">
        <v>0</v>
      </c>
      <c r="E995" s="102">
        <v>0</v>
      </c>
    </row>
    <row r="996" spans="1:5" ht="12.75">
      <c r="A996" t="s">
        <v>151</v>
      </c>
      <c r="B996" t="s">
        <v>152</v>
      </c>
      <c r="C996" s="102">
        <v>140000</v>
      </c>
      <c r="D996" s="102">
        <v>0</v>
      </c>
      <c r="E996" s="102">
        <v>0</v>
      </c>
    </row>
    <row r="997" spans="1:5" ht="12.75">
      <c r="A997" t="s">
        <v>157</v>
      </c>
      <c r="B997" t="s">
        <v>158</v>
      </c>
      <c r="C997" s="102">
        <v>0</v>
      </c>
      <c r="D997" s="102">
        <v>0</v>
      </c>
      <c r="E997" s="102">
        <v>0</v>
      </c>
    </row>
    <row r="998" spans="1:5" ht="12.75">
      <c r="A998" t="s">
        <v>161</v>
      </c>
      <c r="B998" t="s">
        <v>162</v>
      </c>
      <c r="C998" s="102">
        <v>0</v>
      </c>
      <c r="D998" s="102">
        <v>0</v>
      </c>
      <c r="E998" s="102">
        <v>0</v>
      </c>
    </row>
    <row r="999" spans="1:5" ht="12.75">
      <c r="A999" t="s">
        <v>165</v>
      </c>
      <c r="B999" t="s">
        <v>166</v>
      </c>
      <c r="C999" s="102">
        <v>0</v>
      </c>
      <c r="D999" s="102">
        <v>0</v>
      </c>
      <c r="E999" s="102">
        <v>0</v>
      </c>
    </row>
    <row r="1000" spans="1:5" ht="12.75">
      <c r="A1000" t="s">
        <v>169</v>
      </c>
      <c r="B1000" t="s">
        <v>170</v>
      </c>
      <c r="C1000" s="102">
        <v>0</v>
      </c>
      <c r="D1000" s="102">
        <v>0</v>
      </c>
      <c r="E1000" s="102">
        <v>0</v>
      </c>
    </row>
    <row r="1001" spans="1:5" ht="12.75">
      <c r="A1001" t="s">
        <v>171</v>
      </c>
      <c r="B1001" t="s">
        <v>172</v>
      </c>
      <c r="C1001" s="102">
        <v>15000</v>
      </c>
      <c r="D1001" s="102">
        <v>0</v>
      </c>
      <c r="E1001" s="102">
        <v>0</v>
      </c>
    </row>
    <row r="1002" spans="1:5" ht="12.75">
      <c r="A1002" t="s">
        <v>177</v>
      </c>
      <c r="B1002" t="s">
        <v>178</v>
      </c>
      <c r="C1002" s="102">
        <v>0</v>
      </c>
      <c r="D1002" s="102">
        <v>0</v>
      </c>
      <c r="E1002" s="102">
        <v>0</v>
      </c>
    </row>
    <row r="1003" spans="1:5" ht="12.75">
      <c r="A1003" t="s">
        <v>226</v>
      </c>
      <c r="B1003" t="s">
        <v>227</v>
      </c>
      <c r="C1003" s="102">
        <v>450000</v>
      </c>
      <c r="D1003" s="102">
        <v>100000</v>
      </c>
      <c r="E1003" s="102">
        <v>22.22222222222222</v>
      </c>
    </row>
    <row r="1004" spans="1:5" ht="12.75">
      <c r="A1004" t="s">
        <v>228</v>
      </c>
      <c r="B1004" t="s">
        <v>100</v>
      </c>
      <c r="C1004" s="102">
        <v>450000</v>
      </c>
      <c r="D1004" s="102">
        <v>100000</v>
      </c>
      <c r="E1004" s="102">
        <v>22.22222222222222</v>
      </c>
    </row>
    <row r="1005" spans="1:5" ht="12.75">
      <c r="A1005" t="s">
        <v>229</v>
      </c>
      <c r="B1005" t="s">
        <v>230</v>
      </c>
      <c r="C1005" s="102">
        <v>0</v>
      </c>
      <c r="D1005" s="102">
        <v>100000</v>
      </c>
      <c r="E1005" s="102">
        <v>0</v>
      </c>
    </row>
    <row r="1006" spans="1:5" ht="12.75">
      <c r="A1006" s="109" t="s">
        <v>350</v>
      </c>
      <c r="B1006" s="109" t="s">
        <v>351</v>
      </c>
      <c r="C1006" s="109">
        <v>5000</v>
      </c>
      <c r="D1006" s="109">
        <v>0</v>
      </c>
      <c r="E1006" s="109">
        <v>0</v>
      </c>
    </row>
    <row r="1007" spans="1:5" ht="12.75">
      <c r="A1007" s="112" t="s">
        <v>352</v>
      </c>
      <c r="B1007" s="112" t="s">
        <v>353</v>
      </c>
      <c r="C1007" s="112">
        <v>5000</v>
      </c>
      <c r="D1007" s="112">
        <v>0</v>
      </c>
      <c r="E1007" s="112">
        <v>0</v>
      </c>
    </row>
    <row r="1008" spans="1:5" ht="12.75">
      <c r="A1008" s="102" t="s">
        <v>114</v>
      </c>
      <c r="B1008" s="102" t="s">
        <v>115</v>
      </c>
      <c r="C1008" s="102">
        <v>5000</v>
      </c>
      <c r="D1008" s="102">
        <v>0</v>
      </c>
      <c r="E1008" s="102">
        <v>0</v>
      </c>
    </row>
    <row r="1009" spans="1:5" ht="12.75">
      <c r="A1009" t="s">
        <v>129</v>
      </c>
      <c r="B1009" t="s">
        <v>130</v>
      </c>
      <c r="C1009" s="102">
        <v>5000</v>
      </c>
      <c r="D1009" s="102">
        <v>0</v>
      </c>
      <c r="E1009" s="102">
        <v>0</v>
      </c>
    </row>
    <row r="1010" spans="1:5" ht="12.75">
      <c r="A1010" t="s">
        <v>151</v>
      </c>
      <c r="B1010" t="s">
        <v>152</v>
      </c>
      <c r="C1010" s="102">
        <v>5000</v>
      </c>
      <c r="D1010" s="102">
        <v>0</v>
      </c>
      <c r="E1010" s="102">
        <v>0</v>
      </c>
    </row>
    <row r="1011" spans="1:5" ht="12.75">
      <c r="A1011" t="s">
        <v>157</v>
      </c>
      <c r="B1011" t="s">
        <v>158</v>
      </c>
      <c r="C1011" s="102">
        <v>0</v>
      </c>
      <c r="D1011" s="102">
        <v>0</v>
      </c>
      <c r="E1011" s="102">
        <v>0</v>
      </c>
    </row>
    <row r="1012" spans="1:5" ht="12.75">
      <c r="A1012" s="111" t="s">
        <v>715</v>
      </c>
      <c r="B1012" s="111" t="s">
        <v>716</v>
      </c>
      <c r="C1012" s="111">
        <v>1900000</v>
      </c>
      <c r="D1012" s="111">
        <v>237500</v>
      </c>
      <c r="E1012" s="111">
        <v>12.5</v>
      </c>
    </row>
    <row r="1013" spans="1:5" ht="12.75">
      <c r="A1013" s="109" t="s">
        <v>342</v>
      </c>
      <c r="B1013" s="109" t="s">
        <v>343</v>
      </c>
      <c r="C1013" s="109">
        <v>50000</v>
      </c>
      <c r="D1013" s="109">
        <v>0</v>
      </c>
      <c r="E1013" s="109">
        <v>0</v>
      </c>
    </row>
    <row r="1014" spans="1:5" ht="12.75">
      <c r="A1014" s="112" t="s">
        <v>348</v>
      </c>
      <c r="B1014" s="112" t="s">
        <v>349</v>
      </c>
      <c r="C1014" s="112">
        <v>50000</v>
      </c>
      <c r="D1014" s="112">
        <v>0</v>
      </c>
      <c r="E1014" s="112">
        <v>0</v>
      </c>
    </row>
    <row r="1015" spans="1:5" ht="12.75">
      <c r="A1015" s="102" t="s">
        <v>235</v>
      </c>
      <c r="B1015" s="102" t="s">
        <v>236</v>
      </c>
      <c r="C1015" s="102">
        <v>50000</v>
      </c>
      <c r="D1015" s="102">
        <v>0</v>
      </c>
      <c r="E1015" s="102">
        <v>0</v>
      </c>
    </row>
    <row r="1016" spans="1:5" ht="12.75">
      <c r="A1016" t="s">
        <v>265</v>
      </c>
      <c r="B1016" t="s">
        <v>266</v>
      </c>
      <c r="C1016" s="102">
        <v>50000</v>
      </c>
      <c r="D1016" s="102">
        <v>0</v>
      </c>
      <c r="E1016" s="102">
        <v>0</v>
      </c>
    </row>
    <row r="1017" spans="1:5" ht="12.75">
      <c r="A1017" t="s">
        <v>267</v>
      </c>
      <c r="B1017" t="s">
        <v>268</v>
      </c>
      <c r="C1017" s="102">
        <v>50000</v>
      </c>
      <c r="D1017" s="102">
        <v>0</v>
      </c>
      <c r="E1017" s="102">
        <v>0</v>
      </c>
    </row>
    <row r="1018" spans="1:5" ht="12.75">
      <c r="A1018" t="s">
        <v>269</v>
      </c>
      <c r="B1018" t="s">
        <v>268</v>
      </c>
      <c r="C1018" s="102">
        <v>0</v>
      </c>
      <c r="D1018" s="102">
        <v>0</v>
      </c>
      <c r="E1018" s="102">
        <v>0</v>
      </c>
    </row>
    <row r="1019" spans="1:5" ht="12.75">
      <c r="A1019" s="109" t="s">
        <v>366</v>
      </c>
      <c r="B1019" s="109" t="s">
        <v>367</v>
      </c>
      <c r="C1019" s="109">
        <v>1850000</v>
      </c>
      <c r="D1019" s="109">
        <v>237500</v>
      </c>
      <c r="E1019" s="109">
        <v>12.837837837837837</v>
      </c>
    </row>
    <row r="1020" spans="1:5" ht="12.75">
      <c r="A1020" s="112" t="s">
        <v>368</v>
      </c>
      <c r="B1020" s="112" t="s">
        <v>369</v>
      </c>
      <c r="C1020" s="112">
        <v>1850000</v>
      </c>
      <c r="D1020" s="112">
        <v>237500</v>
      </c>
      <c r="E1020" s="112">
        <v>12.837837837837837</v>
      </c>
    </row>
    <row r="1021" spans="1:5" ht="12.75">
      <c r="A1021" s="102" t="s">
        <v>235</v>
      </c>
      <c r="B1021" s="102" t="s">
        <v>236</v>
      </c>
      <c r="C1021" s="102">
        <v>1850000</v>
      </c>
      <c r="D1021" s="102">
        <v>237500</v>
      </c>
      <c r="E1021" s="102">
        <v>12.837837837837837</v>
      </c>
    </row>
    <row r="1022" spans="1:5" ht="12.75">
      <c r="A1022" t="s">
        <v>265</v>
      </c>
      <c r="B1022" t="s">
        <v>266</v>
      </c>
      <c r="C1022" s="102">
        <v>1850000</v>
      </c>
      <c r="D1022" s="102">
        <v>237500</v>
      </c>
      <c r="E1022" s="102">
        <v>12.837837837837837</v>
      </c>
    </row>
    <row r="1023" spans="1:5" ht="12.75">
      <c r="A1023" t="s">
        <v>267</v>
      </c>
      <c r="B1023" t="s">
        <v>268</v>
      </c>
      <c r="C1023" s="102">
        <v>1850000</v>
      </c>
      <c r="D1023" s="102">
        <v>237500</v>
      </c>
      <c r="E1023" s="102">
        <v>12.837837837837837</v>
      </c>
    </row>
    <row r="1024" spans="1:5" ht="12.75">
      <c r="A1024" t="s">
        <v>269</v>
      </c>
      <c r="B1024" t="s">
        <v>268</v>
      </c>
      <c r="C1024" s="102">
        <v>0</v>
      </c>
      <c r="D1024" s="102">
        <v>237500</v>
      </c>
      <c r="E1024" s="102">
        <v>0</v>
      </c>
    </row>
    <row r="1025" spans="1:5" ht="12.75">
      <c r="A1025" s="111" t="s">
        <v>717</v>
      </c>
      <c r="B1025" s="111" t="s">
        <v>718</v>
      </c>
      <c r="C1025" s="111">
        <v>1260000</v>
      </c>
      <c r="D1025" s="111">
        <v>430774.27</v>
      </c>
      <c r="E1025" s="111">
        <v>34.18843412698413</v>
      </c>
    </row>
    <row r="1026" spans="1:5" ht="12.75">
      <c r="A1026" s="111" t="s">
        <v>719</v>
      </c>
      <c r="B1026" s="111" t="s">
        <v>720</v>
      </c>
      <c r="C1026" s="111">
        <v>800000</v>
      </c>
      <c r="D1026" s="111">
        <v>182000</v>
      </c>
      <c r="E1026" s="111">
        <v>22.75</v>
      </c>
    </row>
    <row r="1027" spans="1:5" ht="12.75">
      <c r="A1027" s="109" t="s">
        <v>334</v>
      </c>
      <c r="B1027" s="109" t="s">
        <v>335</v>
      </c>
      <c r="C1027" s="109">
        <v>200000</v>
      </c>
      <c r="D1027" s="109">
        <v>0</v>
      </c>
      <c r="E1027" s="109">
        <v>0</v>
      </c>
    </row>
    <row r="1028" spans="1:5" ht="12.75">
      <c r="A1028" s="112" t="s">
        <v>336</v>
      </c>
      <c r="B1028" s="112" t="s">
        <v>337</v>
      </c>
      <c r="C1028" s="112">
        <v>200000</v>
      </c>
      <c r="D1028" s="112">
        <v>0</v>
      </c>
      <c r="E1028" s="112">
        <v>0</v>
      </c>
    </row>
    <row r="1029" spans="1:5" ht="12.75">
      <c r="A1029" s="102" t="s">
        <v>114</v>
      </c>
      <c r="B1029" s="102" t="s">
        <v>115</v>
      </c>
      <c r="C1029" s="102">
        <v>200000</v>
      </c>
      <c r="D1029" s="102">
        <v>0</v>
      </c>
      <c r="E1029" s="102">
        <v>0</v>
      </c>
    </row>
    <row r="1030" spans="1:5" ht="12.75">
      <c r="A1030" t="s">
        <v>226</v>
      </c>
      <c r="B1030" t="s">
        <v>227</v>
      </c>
      <c r="C1030" s="102">
        <v>200000</v>
      </c>
      <c r="D1030" s="102">
        <v>0</v>
      </c>
      <c r="E1030" s="102">
        <v>0</v>
      </c>
    </row>
    <row r="1031" spans="1:5" ht="12.75">
      <c r="A1031" t="s">
        <v>231</v>
      </c>
      <c r="B1031" t="s">
        <v>232</v>
      </c>
      <c r="C1031" s="102">
        <v>200000</v>
      </c>
      <c r="D1031" s="102">
        <v>0</v>
      </c>
      <c r="E1031" s="102">
        <v>0</v>
      </c>
    </row>
    <row r="1032" spans="1:5" ht="12.75">
      <c r="A1032" t="s">
        <v>233</v>
      </c>
      <c r="B1032" t="s">
        <v>234</v>
      </c>
      <c r="C1032" s="102">
        <v>0</v>
      </c>
      <c r="D1032" s="102">
        <v>0</v>
      </c>
      <c r="E1032" s="102">
        <v>0</v>
      </c>
    </row>
    <row r="1033" spans="1:5" ht="12.75">
      <c r="A1033" s="109" t="s">
        <v>366</v>
      </c>
      <c r="B1033" s="109" t="s">
        <v>367</v>
      </c>
      <c r="C1033" s="109">
        <v>600000</v>
      </c>
      <c r="D1033" s="109">
        <v>182000</v>
      </c>
      <c r="E1033" s="109">
        <v>30.333333333333336</v>
      </c>
    </row>
    <row r="1034" spans="1:5" ht="12.75">
      <c r="A1034" s="112" t="s">
        <v>368</v>
      </c>
      <c r="B1034" s="112" t="s">
        <v>369</v>
      </c>
      <c r="C1034" s="112">
        <v>600000</v>
      </c>
      <c r="D1034" s="112">
        <v>182000</v>
      </c>
      <c r="E1034" s="112">
        <v>30.333333333333336</v>
      </c>
    </row>
    <row r="1035" spans="1:5" ht="12.75">
      <c r="A1035" s="102" t="s">
        <v>114</v>
      </c>
      <c r="B1035" s="102" t="s">
        <v>115</v>
      </c>
      <c r="C1035" s="102">
        <v>600000</v>
      </c>
      <c r="D1035" s="102">
        <v>182000</v>
      </c>
      <c r="E1035" s="102">
        <v>30.333333333333336</v>
      </c>
    </row>
    <row r="1036" spans="1:5" ht="12.75">
      <c r="A1036" t="s">
        <v>226</v>
      </c>
      <c r="B1036" t="s">
        <v>227</v>
      </c>
      <c r="C1036" s="102">
        <v>600000</v>
      </c>
      <c r="D1036" s="102">
        <v>182000</v>
      </c>
      <c r="E1036" s="102">
        <v>30.333333333333336</v>
      </c>
    </row>
    <row r="1037" spans="1:5" ht="12.75">
      <c r="A1037" t="s">
        <v>231</v>
      </c>
      <c r="B1037" t="s">
        <v>232</v>
      </c>
      <c r="C1037" s="102">
        <v>600000</v>
      </c>
      <c r="D1037" s="102">
        <v>182000</v>
      </c>
      <c r="E1037" s="102">
        <v>30.333333333333336</v>
      </c>
    </row>
    <row r="1038" spans="1:5" ht="12.75">
      <c r="A1038" t="s">
        <v>233</v>
      </c>
      <c r="B1038" t="s">
        <v>234</v>
      </c>
      <c r="C1038" s="102">
        <v>0</v>
      </c>
      <c r="D1038" s="102">
        <v>182000</v>
      </c>
      <c r="E1038" s="102">
        <v>0</v>
      </c>
    </row>
    <row r="1039" spans="1:5" ht="12.75">
      <c r="A1039" s="111" t="s">
        <v>721</v>
      </c>
      <c r="B1039" s="111" t="s">
        <v>722</v>
      </c>
      <c r="C1039" s="111">
        <v>460000</v>
      </c>
      <c r="D1039" s="111">
        <v>248774.27</v>
      </c>
      <c r="E1039" s="111">
        <v>54.08136304347826</v>
      </c>
    </row>
    <row r="1040" spans="1:5" ht="12.75">
      <c r="A1040" s="109" t="s">
        <v>334</v>
      </c>
      <c r="B1040" s="109" t="s">
        <v>335</v>
      </c>
      <c r="C1040" s="109">
        <v>80000</v>
      </c>
      <c r="D1040" s="109">
        <v>17995.81</v>
      </c>
      <c r="E1040" s="109">
        <v>22.4947625</v>
      </c>
    </row>
    <row r="1041" spans="1:5" ht="12.75">
      <c r="A1041" s="112" t="s">
        <v>336</v>
      </c>
      <c r="B1041" s="112" t="s">
        <v>337</v>
      </c>
      <c r="C1041" s="112">
        <v>80000</v>
      </c>
      <c r="D1041" s="112">
        <v>17995.81</v>
      </c>
      <c r="E1041" s="112">
        <v>22.4947625</v>
      </c>
    </row>
    <row r="1042" spans="1:5" ht="12.75">
      <c r="A1042" s="102" t="s">
        <v>114</v>
      </c>
      <c r="B1042" s="102" t="s">
        <v>115</v>
      </c>
      <c r="C1042" s="102">
        <v>80000</v>
      </c>
      <c r="D1042" s="102">
        <v>17995.81</v>
      </c>
      <c r="E1042" s="102">
        <v>22.4947625</v>
      </c>
    </row>
    <row r="1043" spans="1:5" ht="12.75">
      <c r="A1043" t="s">
        <v>197</v>
      </c>
      <c r="B1043" t="s">
        <v>198</v>
      </c>
      <c r="C1043" s="102">
        <v>40000</v>
      </c>
      <c r="D1043" s="102">
        <v>17995.81</v>
      </c>
      <c r="E1043" s="102">
        <v>44.989525</v>
      </c>
    </row>
    <row r="1044" spans="1:5" ht="12.75">
      <c r="A1044" t="s">
        <v>199</v>
      </c>
      <c r="B1044" t="s">
        <v>200</v>
      </c>
      <c r="C1044" s="102">
        <v>40000</v>
      </c>
      <c r="D1044" s="102">
        <v>17995.81</v>
      </c>
      <c r="E1044" s="102">
        <v>44.989525</v>
      </c>
    </row>
    <row r="1045" spans="1:5" ht="12.75">
      <c r="A1045" t="s">
        <v>201</v>
      </c>
      <c r="B1045" t="s">
        <v>200</v>
      </c>
      <c r="C1045" s="102">
        <v>0</v>
      </c>
      <c r="D1045" s="102">
        <v>17995.81</v>
      </c>
      <c r="E1045" s="102">
        <v>0</v>
      </c>
    </row>
    <row r="1046" spans="1:5" ht="12.75">
      <c r="A1046" t="s">
        <v>226</v>
      </c>
      <c r="B1046" t="s">
        <v>227</v>
      </c>
      <c r="C1046" s="102">
        <v>40000</v>
      </c>
      <c r="D1046" s="102">
        <v>0</v>
      </c>
      <c r="E1046" s="102">
        <v>0</v>
      </c>
    </row>
    <row r="1047" spans="1:5" ht="12.75">
      <c r="A1047" t="s">
        <v>231</v>
      </c>
      <c r="B1047" t="s">
        <v>232</v>
      </c>
      <c r="C1047" s="102">
        <v>40000</v>
      </c>
      <c r="D1047" s="102">
        <v>0</v>
      </c>
      <c r="E1047" s="102">
        <v>0</v>
      </c>
    </row>
    <row r="1048" spans="1:5" ht="12.75">
      <c r="A1048" t="s">
        <v>233</v>
      </c>
      <c r="B1048" t="s">
        <v>234</v>
      </c>
      <c r="C1048" s="102">
        <v>0</v>
      </c>
      <c r="D1048" s="102">
        <v>0</v>
      </c>
      <c r="E1048" s="102">
        <v>0</v>
      </c>
    </row>
    <row r="1049" spans="1:5" ht="12.75">
      <c r="A1049" s="109" t="s">
        <v>366</v>
      </c>
      <c r="B1049" s="109" t="s">
        <v>367</v>
      </c>
      <c r="C1049" s="109">
        <v>380000</v>
      </c>
      <c r="D1049" s="109">
        <v>230778.46</v>
      </c>
      <c r="E1049" s="109">
        <v>60.731173684210525</v>
      </c>
    </row>
    <row r="1050" spans="1:5" ht="12.75">
      <c r="A1050" s="112" t="s">
        <v>368</v>
      </c>
      <c r="B1050" s="112" t="s">
        <v>369</v>
      </c>
      <c r="C1050" s="112">
        <v>380000</v>
      </c>
      <c r="D1050" s="112">
        <v>230778.46</v>
      </c>
      <c r="E1050" s="112">
        <v>60.731173684210525</v>
      </c>
    </row>
    <row r="1051" spans="1:5" ht="12.75">
      <c r="A1051" s="102" t="s">
        <v>114</v>
      </c>
      <c r="B1051" s="102" t="s">
        <v>115</v>
      </c>
      <c r="C1051" s="102">
        <v>380000</v>
      </c>
      <c r="D1051" s="102">
        <v>230778.46</v>
      </c>
      <c r="E1051" s="102">
        <v>60.731173684210525</v>
      </c>
    </row>
    <row r="1052" spans="1:5" ht="12.75">
      <c r="A1052" t="s">
        <v>226</v>
      </c>
      <c r="B1052" t="s">
        <v>227</v>
      </c>
      <c r="C1052" s="102">
        <v>380000</v>
      </c>
      <c r="D1052" s="102">
        <v>230778.46</v>
      </c>
      <c r="E1052" s="102">
        <v>60.731173684210525</v>
      </c>
    </row>
    <row r="1053" spans="1:5" ht="12.75">
      <c r="A1053" t="s">
        <v>231</v>
      </c>
      <c r="B1053" t="s">
        <v>232</v>
      </c>
      <c r="C1053" s="102">
        <v>380000</v>
      </c>
      <c r="D1053" s="102">
        <v>230778.46</v>
      </c>
      <c r="E1053" s="102">
        <v>60.731173684210525</v>
      </c>
    </row>
    <row r="1054" spans="1:5" ht="12.75">
      <c r="A1054" t="s">
        <v>233</v>
      </c>
      <c r="B1054" t="s">
        <v>234</v>
      </c>
      <c r="C1054" s="102">
        <v>0</v>
      </c>
      <c r="D1054" s="102">
        <v>230778.46</v>
      </c>
      <c r="E1054" s="102">
        <v>0</v>
      </c>
    </row>
    <row r="1055" spans="1:5" ht="12.75">
      <c r="A1055" s="111" t="s">
        <v>723</v>
      </c>
      <c r="B1055" s="111" t="s">
        <v>724</v>
      </c>
      <c r="C1055" s="111">
        <v>420000</v>
      </c>
      <c r="D1055" s="111">
        <v>52712.5</v>
      </c>
      <c r="E1055" s="111">
        <v>12.550595238095239</v>
      </c>
    </row>
    <row r="1056" spans="1:5" ht="12.75">
      <c r="A1056" s="111" t="s">
        <v>725</v>
      </c>
      <c r="B1056" s="111" t="s">
        <v>726</v>
      </c>
      <c r="C1056" s="111">
        <v>100000</v>
      </c>
      <c r="D1056" s="111">
        <v>0</v>
      </c>
      <c r="E1056" s="111">
        <v>0</v>
      </c>
    </row>
    <row r="1057" spans="1:5" ht="12.75">
      <c r="A1057" s="109" t="s">
        <v>334</v>
      </c>
      <c r="B1057" s="109" t="s">
        <v>335</v>
      </c>
      <c r="C1057" s="109">
        <v>100000</v>
      </c>
      <c r="D1057" s="109">
        <v>0</v>
      </c>
      <c r="E1057" s="109">
        <v>0</v>
      </c>
    </row>
    <row r="1058" spans="1:5" ht="12.75">
      <c r="A1058" s="112" t="s">
        <v>336</v>
      </c>
      <c r="B1058" s="112" t="s">
        <v>337</v>
      </c>
      <c r="C1058" s="112">
        <v>100000</v>
      </c>
      <c r="D1058" s="112">
        <v>0</v>
      </c>
      <c r="E1058" s="112">
        <v>0</v>
      </c>
    </row>
    <row r="1059" spans="1:5" ht="12.75">
      <c r="A1059" s="102" t="s">
        <v>114</v>
      </c>
      <c r="B1059" s="102" t="s">
        <v>115</v>
      </c>
      <c r="C1059" s="102">
        <v>100000</v>
      </c>
      <c r="D1059" s="102">
        <v>0</v>
      </c>
      <c r="E1059" s="102">
        <v>0</v>
      </c>
    </row>
    <row r="1060" spans="1:5" ht="12.75">
      <c r="A1060" t="s">
        <v>197</v>
      </c>
      <c r="B1060" t="s">
        <v>198</v>
      </c>
      <c r="C1060" s="102">
        <v>100000</v>
      </c>
      <c r="D1060" s="102">
        <v>0</v>
      </c>
      <c r="E1060" s="102">
        <v>0</v>
      </c>
    </row>
    <row r="1061" spans="1:5" ht="12.75">
      <c r="A1061" t="s">
        <v>202</v>
      </c>
      <c r="B1061" t="s">
        <v>203</v>
      </c>
      <c r="C1061" s="102">
        <v>100000</v>
      </c>
      <c r="D1061" s="102">
        <v>0</v>
      </c>
      <c r="E1061" s="102">
        <v>0</v>
      </c>
    </row>
    <row r="1062" spans="1:5" ht="12.75">
      <c r="A1062" t="s">
        <v>204</v>
      </c>
      <c r="B1062" t="s">
        <v>205</v>
      </c>
      <c r="C1062" s="102">
        <v>0</v>
      </c>
      <c r="D1062" s="102">
        <v>0</v>
      </c>
      <c r="E1062" s="102">
        <v>0</v>
      </c>
    </row>
    <row r="1063" spans="1:5" ht="12.75">
      <c r="A1063" s="111" t="s">
        <v>727</v>
      </c>
      <c r="B1063" s="111" t="s">
        <v>728</v>
      </c>
      <c r="C1063" s="111">
        <v>150000</v>
      </c>
      <c r="D1063" s="111">
        <v>52712.5</v>
      </c>
      <c r="E1063" s="111">
        <v>35.141666666666666</v>
      </c>
    </row>
    <row r="1064" spans="1:5" ht="12.75">
      <c r="A1064" s="109" t="s">
        <v>334</v>
      </c>
      <c r="B1064" s="109" t="s">
        <v>335</v>
      </c>
      <c r="C1064" s="109">
        <v>150000</v>
      </c>
      <c r="D1064" s="109">
        <v>52712.5</v>
      </c>
      <c r="E1064" s="109">
        <v>35.141666666666666</v>
      </c>
    </row>
    <row r="1065" spans="1:5" ht="12.75">
      <c r="A1065" s="112" t="s">
        <v>336</v>
      </c>
      <c r="B1065" s="112" t="s">
        <v>337</v>
      </c>
      <c r="C1065" s="112">
        <v>150000</v>
      </c>
      <c r="D1065" s="112">
        <v>52712.5</v>
      </c>
      <c r="E1065" s="112">
        <v>35.141666666666666</v>
      </c>
    </row>
    <row r="1066" spans="1:5" ht="12.75">
      <c r="A1066" s="102" t="s">
        <v>114</v>
      </c>
      <c r="B1066" s="102" t="s">
        <v>115</v>
      </c>
      <c r="C1066" s="102">
        <v>150000</v>
      </c>
      <c r="D1066" s="102">
        <v>52712.5</v>
      </c>
      <c r="E1066" s="102">
        <v>35.141666666666666</v>
      </c>
    </row>
    <row r="1067" spans="1:5" ht="12.75">
      <c r="A1067" t="s">
        <v>129</v>
      </c>
      <c r="B1067" t="s">
        <v>130</v>
      </c>
      <c r="C1067" s="102">
        <v>150000</v>
      </c>
      <c r="D1067" s="102">
        <v>52712.5</v>
      </c>
      <c r="E1067" s="102">
        <v>35.141666666666666</v>
      </c>
    </row>
    <row r="1068" spans="1:5" ht="12.75">
      <c r="A1068" t="s">
        <v>151</v>
      </c>
      <c r="B1068" t="s">
        <v>152</v>
      </c>
      <c r="C1068" s="102">
        <v>150000</v>
      </c>
      <c r="D1068" s="102">
        <v>52712.5</v>
      </c>
      <c r="E1068" s="102">
        <v>35.141666666666666</v>
      </c>
    </row>
    <row r="1069" spans="1:5" ht="12.75">
      <c r="A1069" t="s">
        <v>155</v>
      </c>
      <c r="B1069" t="s">
        <v>156</v>
      </c>
      <c r="C1069" s="102">
        <v>0</v>
      </c>
      <c r="D1069" s="102">
        <v>52712.5</v>
      </c>
      <c r="E1069" s="102">
        <v>0</v>
      </c>
    </row>
    <row r="1070" spans="1:5" ht="12.75">
      <c r="A1070" s="111" t="s">
        <v>729</v>
      </c>
      <c r="B1070" s="111" t="s">
        <v>730</v>
      </c>
      <c r="C1070" s="111">
        <v>20000</v>
      </c>
      <c r="D1070" s="111">
        <v>0</v>
      </c>
      <c r="E1070" s="111">
        <v>0</v>
      </c>
    </row>
    <row r="1071" spans="1:5" ht="12.75">
      <c r="A1071" s="109" t="s">
        <v>342</v>
      </c>
      <c r="B1071" s="109" t="s">
        <v>343</v>
      </c>
      <c r="C1071" s="109">
        <v>20000</v>
      </c>
      <c r="D1071" s="109">
        <v>0</v>
      </c>
      <c r="E1071" s="109">
        <v>0</v>
      </c>
    </row>
    <row r="1072" spans="1:5" ht="12.75">
      <c r="A1072" s="112" t="s">
        <v>348</v>
      </c>
      <c r="B1072" s="112" t="s">
        <v>349</v>
      </c>
      <c r="C1072" s="112">
        <v>20000</v>
      </c>
      <c r="D1072" s="112">
        <v>0</v>
      </c>
      <c r="E1072" s="112">
        <v>0</v>
      </c>
    </row>
    <row r="1073" spans="1:5" ht="12.75">
      <c r="A1073" s="102" t="s">
        <v>235</v>
      </c>
      <c r="B1073" s="102" t="s">
        <v>236</v>
      </c>
      <c r="C1073" s="102">
        <v>20000</v>
      </c>
      <c r="D1073" s="102">
        <v>0</v>
      </c>
      <c r="E1073" s="102">
        <v>0</v>
      </c>
    </row>
    <row r="1074" spans="1:5" ht="12.75">
      <c r="A1074" t="s">
        <v>237</v>
      </c>
      <c r="B1074" t="s">
        <v>238</v>
      </c>
      <c r="C1074" s="102">
        <v>20000</v>
      </c>
      <c r="D1074" s="102">
        <v>0</v>
      </c>
      <c r="E1074" s="102">
        <v>0</v>
      </c>
    </row>
    <row r="1075" spans="1:5" ht="12.75">
      <c r="A1075" t="s">
        <v>239</v>
      </c>
      <c r="B1075" t="s">
        <v>240</v>
      </c>
      <c r="C1075" s="102">
        <v>20000</v>
      </c>
      <c r="D1075" s="102">
        <v>0</v>
      </c>
      <c r="E1075" s="102">
        <v>0</v>
      </c>
    </row>
    <row r="1076" spans="1:5" ht="12.75">
      <c r="A1076" t="s">
        <v>731</v>
      </c>
      <c r="B1076" t="s">
        <v>732</v>
      </c>
      <c r="C1076" s="102">
        <v>0</v>
      </c>
      <c r="D1076" s="102">
        <v>0</v>
      </c>
      <c r="E1076" s="102">
        <v>0</v>
      </c>
    </row>
    <row r="1077" spans="1:5" ht="12.75">
      <c r="A1077" s="109" t="s">
        <v>366</v>
      </c>
      <c r="B1077" s="109" t="s">
        <v>367</v>
      </c>
      <c r="C1077" s="109">
        <v>0</v>
      </c>
      <c r="D1077" s="109">
        <v>0</v>
      </c>
      <c r="E1077" s="109">
        <v>0</v>
      </c>
    </row>
    <row r="1078" spans="1:5" ht="12.75">
      <c r="A1078" s="112" t="s">
        <v>368</v>
      </c>
      <c r="B1078" s="112" t="s">
        <v>369</v>
      </c>
      <c r="C1078" s="112">
        <v>0</v>
      </c>
      <c r="D1078" s="112">
        <v>0</v>
      </c>
      <c r="E1078" s="112">
        <v>0</v>
      </c>
    </row>
    <row r="1079" spans="1:5" ht="12.75">
      <c r="A1079" s="102" t="s">
        <v>235</v>
      </c>
      <c r="B1079" s="102" t="s">
        <v>236</v>
      </c>
      <c r="C1079" s="102">
        <v>0</v>
      </c>
      <c r="D1079" s="102">
        <v>0</v>
      </c>
      <c r="E1079" s="102">
        <v>0</v>
      </c>
    </row>
    <row r="1080" spans="1:5" ht="12.75">
      <c r="A1080" t="s">
        <v>237</v>
      </c>
      <c r="B1080" t="s">
        <v>238</v>
      </c>
      <c r="C1080" s="102">
        <v>0</v>
      </c>
      <c r="D1080" s="102">
        <v>0</v>
      </c>
      <c r="E1080" s="102">
        <v>0</v>
      </c>
    </row>
    <row r="1081" spans="1:5" ht="12.75">
      <c r="A1081" t="s">
        <v>239</v>
      </c>
      <c r="B1081" t="s">
        <v>240</v>
      </c>
      <c r="C1081" s="102">
        <v>0</v>
      </c>
      <c r="D1081" s="102">
        <v>0</v>
      </c>
      <c r="E1081" s="102">
        <v>0</v>
      </c>
    </row>
    <row r="1082" spans="1:5" ht="12.75">
      <c r="A1082" t="s">
        <v>731</v>
      </c>
      <c r="B1082" t="s">
        <v>732</v>
      </c>
      <c r="C1082" s="102">
        <v>0</v>
      </c>
      <c r="D1082" s="102">
        <v>0</v>
      </c>
      <c r="E1082" s="102">
        <v>0</v>
      </c>
    </row>
    <row r="1083" spans="1:5" ht="12.75">
      <c r="A1083" s="111" t="s">
        <v>733</v>
      </c>
      <c r="B1083" s="111" t="s">
        <v>734</v>
      </c>
      <c r="C1083" s="111">
        <v>150000</v>
      </c>
      <c r="D1083" s="111">
        <v>0</v>
      </c>
      <c r="E1083" s="111">
        <v>0</v>
      </c>
    </row>
    <row r="1084" spans="1:5" ht="12.75">
      <c r="A1084" s="109" t="s">
        <v>334</v>
      </c>
      <c r="B1084" s="109" t="s">
        <v>335</v>
      </c>
      <c r="C1084" s="109">
        <v>100000</v>
      </c>
      <c r="D1084" s="109">
        <v>0</v>
      </c>
      <c r="E1084" s="109">
        <v>0</v>
      </c>
    </row>
    <row r="1085" spans="1:5" ht="12.75">
      <c r="A1085" s="112" t="s">
        <v>336</v>
      </c>
      <c r="B1085" s="112" t="s">
        <v>337</v>
      </c>
      <c r="C1085" s="112">
        <v>100000</v>
      </c>
      <c r="D1085" s="112">
        <v>0</v>
      </c>
      <c r="E1085" s="112">
        <v>0</v>
      </c>
    </row>
    <row r="1086" spans="1:5" ht="12.75">
      <c r="A1086" s="102" t="s">
        <v>235</v>
      </c>
      <c r="B1086" s="102" t="s">
        <v>236</v>
      </c>
      <c r="C1086" s="102">
        <v>100000</v>
      </c>
      <c r="D1086" s="102">
        <v>0</v>
      </c>
      <c r="E1086" s="102">
        <v>0</v>
      </c>
    </row>
    <row r="1087" spans="1:5" ht="12.75">
      <c r="A1087" t="s">
        <v>243</v>
      </c>
      <c r="B1087" t="s">
        <v>244</v>
      </c>
      <c r="C1087" s="102">
        <v>100000</v>
      </c>
      <c r="D1087" s="102">
        <v>0</v>
      </c>
      <c r="E1087" s="102">
        <v>0</v>
      </c>
    </row>
    <row r="1088" spans="1:5" ht="12.75">
      <c r="A1088" t="s">
        <v>245</v>
      </c>
      <c r="B1088" t="s">
        <v>246</v>
      </c>
      <c r="C1088" s="102">
        <v>100000</v>
      </c>
      <c r="D1088" s="102">
        <v>0</v>
      </c>
      <c r="E1088" s="102">
        <v>0</v>
      </c>
    </row>
    <row r="1089" spans="1:5" ht="12.75">
      <c r="A1089" t="s">
        <v>249</v>
      </c>
      <c r="B1089" t="s">
        <v>250</v>
      </c>
      <c r="C1089" s="102">
        <v>0</v>
      </c>
      <c r="D1089" s="102">
        <v>0</v>
      </c>
      <c r="E1089" s="102">
        <v>0</v>
      </c>
    </row>
    <row r="1090" spans="1:5" ht="12.75">
      <c r="A1090" s="109" t="s">
        <v>366</v>
      </c>
      <c r="B1090" s="109" t="s">
        <v>367</v>
      </c>
      <c r="C1090" s="109">
        <v>50000</v>
      </c>
      <c r="D1090" s="109">
        <v>0</v>
      </c>
      <c r="E1090" s="109">
        <v>0</v>
      </c>
    </row>
    <row r="1091" spans="1:5" ht="12.75">
      <c r="A1091" s="112" t="s">
        <v>368</v>
      </c>
      <c r="B1091" s="112" t="s">
        <v>369</v>
      </c>
      <c r="C1091" s="112">
        <v>50000</v>
      </c>
      <c r="D1091" s="112">
        <v>0</v>
      </c>
      <c r="E1091" s="112">
        <v>0</v>
      </c>
    </row>
    <row r="1092" spans="1:5" ht="12.75">
      <c r="A1092" s="102" t="s">
        <v>235</v>
      </c>
      <c r="B1092" s="102" t="s">
        <v>236</v>
      </c>
      <c r="C1092" s="102">
        <v>50000</v>
      </c>
      <c r="D1092" s="102">
        <v>0</v>
      </c>
      <c r="E1092" s="102">
        <v>0</v>
      </c>
    </row>
    <row r="1093" spans="1:5" ht="12.75">
      <c r="A1093" t="s">
        <v>243</v>
      </c>
      <c r="B1093" t="s">
        <v>244</v>
      </c>
      <c r="C1093" s="102">
        <v>50000</v>
      </c>
      <c r="D1093" s="102">
        <v>0</v>
      </c>
      <c r="E1093" s="102">
        <v>0</v>
      </c>
    </row>
    <row r="1094" spans="1:5" ht="12.75">
      <c r="A1094" t="s">
        <v>245</v>
      </c>
      <c r="B1094" t="s">
        <v>246</v>
      </c>
      <c r="C1094" s="102">
        <v>50000</v>
      </c>
      <c r="D1094" s="102">
        <v>0</v>
      </c>
      <c r="E1094" s="102">
        <v>0</v>
      </c>
    </row>
    <row r="1095" spans="1:5" ht="12.75">
      <c r="A1095" t="s">
        <v>249</v>
      </c>
      <c r="B1095" t="s">
        <v>250</v>
      </c>
      <c r="C1095" s="102">
        <v>0</v>
      </c>
      <c r="D1095" s="102">
        <v>0</v>
      </c>
      <c r="E1095" s="102">
        <v>0</v>
      </c>
    </row>
  </sheetData>
  <sheetProtection/>
  <mergeCells count="3">
    <mergeCell ref="A2:E2"/>
    <mergeCell ref="A3:E3"/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2.7109375" style="0" customWidth="1"/>
    <col min="4" max="4" width="12.8515625" style="0" customWidth="1"/>
    <col min="5" max="5" width="12.7109375" style="0" customWidth="1"/>
    <col min="6" max="6" width="13.140625" style="0" customWidth="1"/>
    <col min="7" max="7" width="17.7109375" style="0" customWidth="1"/>
    <col min="8" max="8" width="6.421875" style="0" customWidth="1"/>
    <col min="9" max="9" width="6.8515625" style="0" customWidth="1"/>
    <col min="10" max="10" width="7.00390625" style="0" customWidth="1"/>
    <col min="11" max="11" width="6.7109375" style="0" customWidth="1"/>
    <col min="12" max="12" width="7.140625" style="0" customWidth="1"/>
  </cols>
  <sheetData>
    <row r="1" spans="1:12" ht="15.75">
      <c r="A1" s="159" t="s">
        <v>735</v>
      </c>
      <c r="B1" s="160"/>
      <c r="C1" s="160"/>
      <c r="D1" s="160"/>
      <c r="E1" s="160"/>
      <c r="F1" s="160"/>
      <c r="G1" s="160"/>
      <c r="H1" s="160"/>
      <c r="I1" s="160"/>
      <c r="J1" s="160"/>
      <c r="K1" s="113"/>
      <c r="L1" s="114"/>
    </row>
    <row r="2" spans="1:12" ht="15.75">
      <c r="A2" s="161" t="s">
        <v>736</v>
      </c>
      <c r="B2" s="162"/>
      <c r="C2" s="162"/>
      <c r="D2" s="162"/>
      <c r="E2" s="162"/>
      <c r="F2" s="162"/>
      <c r="G2" s="162"/>
      <c r="H2" s="162"/>
      <c r="I2" s="162"/>
      <c r="J2" s="162"/>
      <c r="K2" s="115"/>
      <c r="L2" s="116"/>
    </row>
    <row r="3" spans="1:12" ht="15.75">
      <c r="A3" s="163" t="s">
        <v>737</v>
      </c>
      <c r="B3" s="164"/>
      <c r="C3" s="164"/>
      <c r="D3" s="164"/>
      <c r="E3" s="164"/>
      <c r="F3" s="164"/>
      <c r="G3" s="164"/>
      <c r="H3" s="164"/>
      <c r="I3" s="164"/>
      <c r="J3" s="164"/>
      <c r="K3" s="117"/>
      <c r="L3" s="118"/>
    </row>
    <row r="4" spans="1:12" ht="15.75">
      <c r="A4" s="163" t="s">
        <v>738</v>
      </c>
      <c r="B4" s="164"/>
      <c r="C4" s="164"/>
      <c r="D4" s="164"/>
      <c r="E4" s="164"/>
      <c r="F4" s="164"/>
      <c r="G4" s="164"/>
      <c r="H4" s="164"/>
      <c r="I4" s="164"/>
      <c r="J4" s="164"/>
      <c r="K4" s="117"/>
      <c r="L4" s="118"/>
    </row>
    <row r="5" spans="1:12" ht="47.25">
      <c r="A5" s="119" t="s">
        <v>739</v>
      </c>
      <c r="B5" s="119" t="s">
        <v>740</v>
      </c>
      <c r="C5" s="119" t="s">
        <v>741</v>
      </c>
      <c r="D5" s="119" t="s">
        <v>742</v>
      </c>
      <c r="E5" s="119" t="s">
        <v>743</v>
      </c>
      <c r="F5" s="119" t="s">
        <v>744</v>
      </c>
      <c r="G5" s="119" t="s">
        <v>745</v>
      </c>
      <c r="H5" s="120" t="s">
        <v>746</v>
      </c>
      <c r="I5" s="119" t="s">
        <v>741</v>
      </c>
      <c r="J5" s="119" t="s">
        <v>742</v>
      </c>
      <c r="K5" s="119" t="s">
        <v>747</v>
      </c>
      <c r="L5" s="119" t="s">
        <v>748</v>
      </c>
    </row>
    <row r="6" spans="1:12" ht="31.5">
      <c r="A6" s="121" t="s">
        <v>749</v>
      </c>
      <c r="B6" s="122" t="s">
        <v>750</v>
      </c>
      <c r="C6" s="123">
        <v>1900000</v>
      </c>
      <c r="D6" s="123">
        <v>237500</v>
      </c>
      <c r="E6" s="123">
        <v>150000</v>
      </c>
      <c r="F6" s="123">
        <v>510000</v>
      </c>
      <c r="G6" s="122" t="s">
        <v>751</v>
      </c>
      <c r="H6" s="121" t="s">
        <v>752</v>
      </c>
      <c r="I6" s="121">
        <v>100</v>
      </c>
      <c r="J6" s="121">
        <v>20</v>
      </c>
      <c r="K6" s="121">
        <v>40</v>
      </c>
      <c r="L6" s="121">
        <v>40</v>
      </c>
    </row>
    <row r="7" spans="1:12" ht="63">
      <c r="A7" s="121" t="s">
        <v>753</v>
      </c>
      <c r="B7" s="122" t="s">
        <v>754</v>
      </c>
      <c r="C7" s="123">
        <v>350000</v>
      </c>
      <c r="D7" s="123">
        <v>140062.5</v>
      </c>
      <c r="E7" s="123">
        <v>350000</v>
      </c>
      <c r="F7" s="123">
        <v>250000</v>
      </c>
      <c r="G7" s="122" t="s">
        <v>755</v>
      </c>
      <c r="H7" s="121" t="s">
        <v>752</v>
      </c>
      <c r="I7" s="121">
        <v>4</v>
      </c>
      <c r="J7" s="121">
        <v>2</v>
      </c>
      <c r="K7" s="121">
        <v>4</v>
      </c>
      <c r="L7" s="121">
        <v>2</v>
      </c>
    </row>
    <row r="8" spans="1:12" ht="31.5">
      <c r="A8" s="121" t="s">
        <v>756</v>
      </c>
      <c r="B8" s="122" t="s">
        <v>415</v>
      </c>
      <c r="C8" s="123">
        <v>614000</v>
      </c>
      <c r="D8" s="123">
        <v>100000</v>
      </c>
      <c r="E8" s="123">
        <v>614000</v>
      </c>
      <c r="F8" s="123">
        <v>614000</v>
      </c>
      <c r="G8" s="122" t="s">
        <v>757</v>
      </c>
      <c r="H8" s="121" t="s">
        <v>758</v>
      </c>
      <c r="I8" s="121">
        <v>0</v>
      </c>
      <c r="J8" s="121">
        <v>0</v>
      </c>
      <c r="K8" s="121">
        <v>3</v>
      </c>
      <c r="L8" s="121">
        <v>6</v>
      </c>
    </row>
    <row r="9" spans="1:10" ht="15.75">
      <c r="A9" s="165" t="s">
        <v>759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5.75">
      <c r="A10" s="167" t="s">
        <v>760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2" ht="47.25">
      <c r="A11" s="119" t="s">
        <v>739</v>
      </c>
      <c r="B11" s="119" t="s">
        <v>740</v>
      </c>
      <c r="C11" s="119" t="s">
        <v>741</v>
      </c>
      <c r="D11" s="119" t="s">
        <v>742</v>
      </c>
      <c r="E11" s="119" t="s">
        <v>743</v>
      </c>
      <c r="F11" s="119" t="s">
        <v>744</v>
      </c>
      <c r="G11" s="119" t="s">
        <v>745</v>
      </c>
      <c r="H11" s="120" t="s">
        <v>746</v>
      </c>
      <c r="I11" s="119" t="s">
        <v>741</v>
      </c>
      <c r="J11" s="119" t="s">
        <v>742</v>
      </c>
      <c r="K11" s="119" t="s">
        <v>747</v>
      </c>
      <c r="L11" s="119" t="s">
        <v>748</v>
      </c>
    </row>
    <row r="12" spans="1:12" ht="63">
      <c r="A12" s="124" t="s">
        <v>761</v>
      </c>
      <c r="B12" s="122" t="s">
        <v>762</v>
      </c>
      <c r="C12" s="123">
        <v>570000</v>
      </c>
      <c r="D12" s="123">
        <v>206499</v>
      </c>
      <c r="E12" s="123">
        <v>570000</v>
      </c>
      <c r="F12" s="123">
        <v>570000</v>
      </c>
      <c r="G12" s="122" t="s">
        <v>763</v>
      </c>
      <c r="H12" s="121" t="s">
        <v>752</v>
      </c>
      <c r="I12" s="121">
        <v>280</v>
      </c>
      <c r="J12" s="121">
        <v>280</v>
      </c>
      <c r="K12" s="121">
        <v>320</v>
      </c>
      <c r="L12" s="121">
        <v>320</v>
      </c>
    </row>
    <row r="13" spans="1:12" ht="47.25">
      <c r="A13" s="124" t="s">
        <v>764</v>
      </c>
      <c r="B13" s="122" t="s">
        <v>765</v>
      </c>
      <c r="C13" s="123">
        <v>205000</v>
      </c>
      <c r="D13" s="123">
        <v>3358.91</v>
      </c>
      <c r="E13" s="123">
        <v>205000</v>
      </c>
      <c r="F13" s="123">
        <v>205000</v>
      </c>
      <c r="G13" s="122" t="s">
        <v>766</v>
      </c>
      <c r="H13" s="121" t="s">
        <v>752</v>
      </c>
      <c r="I13" s="121">
        <v>5</v>
      </c>
      <c r="J13" s="121">
        <v>0</v>
      </c>
      <c r="K13" s="121">
        <v>5</v>
      </c>
      <c r="L13" s="121">
        <v>5</v>
      </c>
    </row>
    <row r="14" spans="1:12" ht="47.25">
      <c r="A14" s="124" t="s">
        <v>767</v>
      </c>
      <c r="B14" s="122" t="s">
        <v>768</v>
      </c>
      <c r="C14" s="123">
        <v>1278085</v>
      </c>
      <c r="D14" s="123">
        <v>38450</v>
      </c>
      <c r="E14" s="123">
        <v>687135</v>
      </c>
      <c r="F14" s="123">
        <v>0</v>
      </c>
      <c r="G14" s="122" t="s">
        <v>769</v>
      </c>
      <c r="H14" s="121" t="s">
        <v>770</v>
      </c>
      <c r="I14" s="121">
        <v>200</v>
      </c>
      <c r="J14" s="121">
        <v>0</v>
      </c>
      <c r="K14" s="121">
        <v>300</v>
      </c>
      <c r="L14" s="121">
        <v>0</v>
      </c>
    </row>
    <row r="15" spans="1:12" ht="47.25">
      <c r="A15" s="121" t="s">
        <v>771</v>
      </c>
      <c r="B15" s="122" t="s">
        <v>772</v>
      </c>
      <c r="C15" s="123">
        <v>225000</v>
      </c>
      <c r="D15" s="123">
        <v>16000</v>
      </c>
      <c r="E15" s="123">
        <v>225000</v>
      </c>
      <c r="F15" s="123">
        <v>225000</v>
      </c>
      <c r="G15" s="122" t="s">
        <v>773</v>
      </c>
      <c r="H15" s="121" t="s">
        <v>752</v>
      </c>
      <c r="I15" s="121">
        <v>5</v>
      </c>
      <c r="J15" s="121">
        <v>0</v>
      </c>
      <c r="K15" s="121">
        <v>5</v>
      </c>
      <c r="L15" s="121">
        <v>5</v>
      </c>
    </row>
    <row r="16" spans="1:10" ht="15.75">
      <c r="A16" s="165" t="s">
        <v>759</v>
      </c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0" ht="15.75">
      <c r="A17" s="167" t="s">
        <v>774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2" ht="47.25">
      <c r="A18" s="119" t="s">
        <v>739</v>
      </c>
      <c r="B18" s="119" t="s">
        <v>740</v>
      </c>
      <c r="C18" s="119" t="s">
        <v>741</v>
      </c>
      <c r="D18" s="119" t="s">
        <v>742</v>
      </c>
      <c r="E18" s="119" t="s">
        <v>743</v>
      </c>
      <c r="F18" s="119" t="s">
        <v>744</v>
      </c>
      <c r="G18" s="119" t="s">
        <v>745</v>
      </c>
      <c r="H18" s="120" t="s">
        <v>746</v>
      </c>
      <c r="I18" s="119" t="s">
        <v>741</v>
      </c>
      <c r="J18" s="119" t="s">
        <v>742</v>
      </c>
      <c r="K18" s="119" t="s">
        <v>747</v>
      </c>
      <c r="L18" s="119" t="s">
        <v>748</v>
      </c>
    </row>
    <row r="19" spans="1:12" ht="31.5">
      <c r="A19" s="125" t="s">
        <v>775</v>
      </c>
      <c r="B19" s="126" t="s">
        <v>776</v>
      </c>
      <c r="C19" s="127">
        <v>317075</v>
      </c>
      <c r="D19" s="127">
        <v>197627.6</v>
      </c>
      <c r="E19" s="127">
        <v>63250</v>
      </c>
      <c r="F19" s="128">
        <v>0</v>
      </c>
      <c r="G19" s="128" t="s">
        <v>777</v>
      </c>
      <c r="H19" s="128" t="s">
        <v>752</v>
      </c>
      <c r="I19" s="128">
        <v>30</v>
      </c>
      <c r="J19" s="128">
        <v>30</v>
      </c>
      <c r="K19" s="128">
        <v>30</v>
      </c>
      <c r="L19" s="128">
        <v>0</v>
      </c>
    </row>
    <row r="20" spans="1:12" ht="47.25">
      <c r="A20" s="126" t="s">
        <v>778</v>
      </c>
      <c r="B20" s="126" t="s">
        <v>779</v>
      </c>
      <c r="C20" s="127">
        <v>250000</v>
      </c>
      <c r="D20" s="127">
        <v>0</v>
      </c>
      <c r="E20" s="127">
        <v>250000</v>
      </c>
      <c r="F20" s="127">
        <v>250000</v>
      </c>
      <c r="G20" s="126" t="s">
        <v>780</v>
      </c>
      <c r="H20" s="129" t="s">
        <v>752</v>
      </c>
      <c r="I20" s="126">
        <v>500</v>
      </c>
      <c r="J20" s="126">
        <v>0</v>
      </c>
      <c r="K20" s="126">
        <v>500</v>
      </c>
      <c r="L20" s="126">
        <v>500</v>
      </c>
    </row>
    <row r="21" spans="1:12" ht="63">
      <c r="A21" s="124" t="s">
        <v>781</v>
      </c>
      <c r="B21" s="122" t="s">
        <v>782</v>
      </c>
      <c r="C21" s="123">
        <v>580000</v>
      </c>
      <c r="D21" s="123">
        <v>234600</v>
      </c>
      <c r="E21" s="123">
        <v>580000</v>
      </c>
      <c r="F21" s="123">
        <v>580000</v>
      </c>
      <c r="G21" s="122" t="s">
        <v>783</v>
      </c>
      <c r="H21" s="121" t="s">
        <v>752</v>
      </c>
      <c r="I21" s="121">
        <v>180</v>
      </c>
      <c r="J21" s="121">
        <v>77</v>
      </c>
      <c r="K21" s="121">
        <v>180</v>
      </c>
      <c r="L21" s="121">
        <v>180</v>
      </c>
    </row>
    <row r="22" spans="1:10" ht="15.75">
      <c r="A22" s="165" t="s">
        <v>759</v>
      </c>
      <c r="B22" s="166"/>
      <c r="C22" s="166"/>
      <c r="D22" s="166"/>
      <c r="E22" s="166"/>
      <c r="F22" s="166"/>
      <c r="G22" s="166"/>
      <c r="H22" s="166"/>
      <c r="I22" s="166"/>
      <c r="J22" s="166"/>
    </row>
    <row r="23" spans="1:10" ht="15.75">
      <c r="A23" s="167" t="s">
        <v>784</v>
      </c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2" ht="47.25">
      <c r="A24" s="119" t="s">
        <v>739</v>
      </c>
      <c r="B24" s="119" t="s">
        <v>740</v>
      </c>
      <c r="C24" s="119" t="s">
        <v>741</v>
      </c>
      <c r="D24" s="119" t="s">
        <v>742</v>
      </c>
      <c r="E24" s="119" t="s">
        <v>743</v>
      </c>
      <c r="F24" s="119" t="s">
        <v>744</v>
      </c>
      <c r="G24" s="119" t="s">
        <v>745</v>
      </c>
      <c r="H24" s="120" t="s">
        <v>746</v>
      </c>
      <c r="I24" s="119" t="s">
        <v>741</v>
      </c>
      <c r="J24" s="119" t="s">
        <v>742</v>
      </c>
      <c r="K24" s="119" t="s">
        <v>747</v>
      </c>
      <c r="L24" s="119" t="s">
        <v>748</v>
      </c>
    </row>
    <row r="25" spans="1:12" ht="31.5">
      <c r="A25" s="124" t="s">
        <v>785</v>
      </c>
      <c r="B25" s="122" t="s">
        <v>786</v>
      </c>
      <c r="C25" s="123">
        <v>2210000</v>
      </c>
      <c r="D25" s="123">
        <v>1083710.23</v>
      </c>
      <c r="E25" s="123">
        <v>2128000</v>
      </c>
      <c r="F25" s="123">
        <v>2172000</v>
      </c>
      <c r="G25" s="122" t="s">
        <v>787</v>
      </c>
      <c r="H25" s="121" t="s">
        <v>752</v>
      </c>
      <c r="I25" s="121">
        <v>60</v>
      </c>
      <c r="J25" s="121">
        <v>60</v>
      </c>
      <c r="K25" s="121">
        <v>60</v>
      </c>
      <c r="L25" s="121">
        <v>60</v>
      </c>
    </row>
    <row r="26" spans="1:12" ht="47.25">
      <c r="A26" s="124" t="s">
        <v>788</v>
      </c>
      <c r="B26" s="122" t="s">
        <v>789</v>
      </c>
      <c r="C26" s="123">
        <v>300000</v>
      </c>
      <c r="D26" s="123">
        <v>150881.25</v>
      </c>
      <c r="E26" s="123">
        <v>300000</v>
      </c>
      <c r="F26" s="123">
        <v>293000</v>
      </c>
      <c r="G26" s="122" t="s">
        <v>790</v>
      </c>
      <c r="H26" s="121" t="s">
        <v>752</v>
      </c>
      <c r="I26" s="121">
        <v>20</v>
      </c>
      <c r="J26" s="121">
        <v>20</v>
      </c>
      <c r="K26" s="121">
        <v>20</v>
      </c>
      <c r="L26" s="121">
        <v>20</v>
      </c>
    </row>
    <row r="27" spans="1:12" ht="31.5">
      <c r="A27" s="124" t="s">
        <v>791</v>
      </c>
      <c r="B27" s="122" t="s">
        <v>792</v>
      </c>
      <c r="C27" s="123">
        <v>600000</v>
      </c>
      <c r="D27" s="123">
        <v>340187.3</v>
      </c>
      <c r="E27" s="123">
        <v>550000</v>
      </c>
      <c r="F27" s="123">
        <v>575000</v>
      </c>
      <c r="G27" s="121" t="s">
        <v>793</v>
      </c>
      <c r="H27" s="121" t="s">
        <v>752</v>
      </c>
      <c r="I27" s="121">
        <v>400</v>
      </c>
      <c r="J27" s="121">
        <v>400</v>
      </c>
      <c r="K27" s="121">
        <v>400</v>
      </c>
      <c r="L27" s="121">
        <v>400</v>
      </c>
    </row>
    <row r="28" spans="1:12" ht="31.5">
      <c r="A28" s="124" t="s">
        <v>794</v>
      </c>
      <c r="B28" s="122" t="s">
        <v>795</v>
      </c>
      <c r="C28" s="123">
        <v>1270000</v>
      </c>
      <c r="D28" s="123">
        <v>19922.04</v>
      </c>
      <c r="E28" s="123">
        <v>720000</v>
      </c>
      <c r="F28" s="123">
        <v>720000</v>
      </c>
      <c r="G28" s="122" t="s">
        <v>796</v>
      </c>
      <c r="H28" s="121" t="s">
        <v>752</v>
      </c>
      <c r="I28" s="121">
        <v>6</v>
      </c>
      <c r="J28" s="121">
        <v>1</v>
      </c>
      <c r="K28" s="121">
        <v>6</v>
      </c>
      <c r="L28" s="121">
        <v>6</v>
      </c>
    </row>
    <row r="29" spans="1:12" ht="31.5">
      <c r="A29" s="124" t="s">
        <v>797</v>
      </c>
      <c r="B29" s="122" t="s">
        <v>798</v>
      </c>
      <c r="C29" s="123">
        <v>2504000</v>
      </c>
      <c r="D29" s="123">
        <v>802618</v>
      </c>
      <c r="E29" s="123">
        <v>500000</v>
      </c>
      <c r="F29" s="123">
        <v>700000</v>
      </c>
      <c r="G29" s="122" t="s">
        <v>799</v>
      </c>
      <c r="H29" s="121" t="s">
        <v>752</v>
      </c>
      <c r="I29" s="121">
        <v>6</v>
      </c>
      <c r="J29" s="121">
        <v>3</v>
      </c>
      <c r="K29" s="121">
        <v>3</v>
      </c>
      <c r="L29" s="121">
        <v>3</v>
      </c>
    </row>
    <row r="30" spans="1:12" ht="47.25">
      <c r="A30" s="124" t="s">
        <v>800</v>
      </c>
      <c r="B30" s="122" t="s">
        <v>801</v>
      </c>
      <c r="C30" s="123">
        <v>500000</v>
      </c>
      <c r="D30" s="123">
        <v>336042</v>
      </c>
      <c r="E30" s="123">
        <v>430000</v>
      </c>
      <c r="F30" s="123">
        <v>480000</v>
      </c>
      <c r="G30" s="122" t="s">
        <v>802</v>
      </c>
      <c r="H30" s="121" t="s">
        <v>752</v>
      </c>
      <c r="I30" s="121">
        <v>30</v>
      </c>
      <c r="J30" s="121">
        <v>24</v>
      </c>
      <c r="K30" s="121">
        <v>22</v>
      </c>
      <c r="L30" s="121">
        <v>27</v>
      </c>
    </row>
    <row r="31" spans="1:10" ht="15.75">
      <c r="A31" s="165" t="s">
        <v>759</v>
      </c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ht="15.75">
      <c r="A32" s="167" t="s">
        <v>803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2" ht="47.25">
      <c r="A33" s="119" t="s">
        <v>739</v>
      </c>
      <c r="B33" s="119" t="s">
        <v>740</v>
      </c>
      <c r="C33" s="119" t="s">
        <v>741</v>
      </c>
      <c r="D33" s="119" t="s">
        <v>742</v>
      </c>
      <c r="E33" s="119" t="s">
        <v>743</v>
      </c>
      <c r="F33" s="119" t="s">
        <v>744</v>
      </c>
      <c r="G33" s="119" t="s">
        <v>745</v>
      </c>
      <c r="H33" s="120" t="s">
        <v>746</v>
      </c>
      <c r="I33" s="119" t="s">
        <v>741</v>
      </c>
      <c r="J33" s="119" t="s">
        <v>742</v>
      </c>
      <c r="K33" s="119" t="s">
        <v>747</v>
      </c>
      <c r="L33" s="119" t="s">
        <v>748</v>
      </c>
    </row>
    <row r="34" spans="1:12" ht="47.25">
      <c r="A34" s="124" t="s">
        <v>804</v>
      </c>
      <c r="B34" s="122" t="s">
        <v>805</v>
      </c>
      <c r="C34" s="123">
        <v>70000</v>
      </c>
      <c r="D34" s="123">
        <v>53750</v>
      </c>
      <c r="E34" s="123">
        <v>70000</v>
      </c>
      <c r="F34" s="123">
        <v>70000</v>
      </c>
      <c r="G34" s="122" t="s">
        <v>806</v>
      </c>
      <c r="H34" s="121" t="s">
        <v>752</v>
      </c>
      <c r="I34" s="121">
        <v>4</v>
      </c>
      <c r="J34" s="121">
        <v>2</v>
      </c>
      <c r="K34" s="121">
        <v>4</v>
      </c>
      <c r="L34" s="121">
        <v>4</v>
      </c>
    </row>
    <row r="35" spans="1:12" ht="47.25">
      <c r="A35" s="124" t="s">
        <v>807</v>
      </c>
      <c r="B35" s="122" t="s">
        <v>808</v>
      </c>
      <c r="C35" s="123">
        <v>280000</v>
      </c>
      <c r="D35" s="123">
        <v>210008.53</v>
      </c>
      <c r="E35" s="123">
        <v>240000</v>
      </c>
      <c r="F35" s="123">
        <v>180000</v>
      </c>
      <c r="G35" s="130" t="s">
        <v>809</v>
      </c>
      <c r="H35" s="121" t="s">
        <v>752</v>
      </c>
      <c r="I35" s="121">
        <v>6</v>
      </c>
      <c r="J35" s="121">
        <v>3</v>
      </c>
      <c r="K35" s="121">
        <v>4</v>
      </c>
      <c r="L35" s="121">
        <v>4</v>
      </c>
    </row>
    <row r="36" spans="1:12" ht="47.25">
      <c r="A36" s="124" t="s">
        <v>810</v>
      </c>
      <c r="B36" s="122" t="s">
        <v>811</v>
      </c>
      <c r="C36" s="123">
        <v>620000</v>
      </c>
      <c r="D36" s="123">
        <v>508180.09</v>
      </c>
      <c r="E36" s="123">
        <v>500000</v>
      </c>
      <c r="F36" s="123">
        <v>500000</v>
      </c>
      <c r="G36" s="130" t="s">
        <v>812</v>
      </c>
      <c r="H36" s="121" t="s">
        <v>752</v>
      </c>
      <c r="I36" s="121">
        <v>1</v>
      </c>
      <c r="J36" s="121">
        <v>0</v>
      </c>
      <c r="K36" s="121">
        <v>1</v>
      </c>
      <c r="L36" s="121">
        <v>1</v>
      </c>
    </row>
    <row r="37" spans="1:12" ht="31.5">
      <c r="A37" s="124" t="s">
        <v>813</v>
      </c>
      <c r="B37" s="130" t="s">
        <v>814</v>
      </c>
      <c r="C37" s="131">
        <v>1200000</v>
      </c>
      <c r="D37" s="131">
        <v>0</v>
      </c>
      <c r="E37" s="131">
        <v>100000</v>
      </c>
      <c r="F37" s="131">
        <v>0</v>
      </c>
      <c r="G37" s="130" t="s">
        <v>815</v>
      </c>
      <c r="H37" s="124" t="s">
        <v>758</v>
      </c>
      <c r="I37" s="124">
        <v>0</v>
      </c>
      <c r="J37" s="124">
        <v>0</v>
      </c>
      <c r="K37" s="124">
        <v>5</v>
      </c>
      <c r="L37" s="124">
        <v>10</v>
      </c>
    </row>
    <row r="38" spans="1:10" ht="15.75">
      <c r="A38" s="165" t="s">
        <v>759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15.75">
      <c r="A39" s="167" t="s">
        <v>816</v>
      </c>
      <c r="B39" s="170"/>
      <c r="C39" s="170"/>
      <c r="D39" s="170"/>
      <c r="E39" s="170"/>
      <c r="F39" s="170"/>
      <c r="G39" s="170"/>
      <c r="H39" s="170"/>
      <c r="I39" s="170"/>
      <c r="J39" s="170"/>
    </row>
    <row r="40" spans="1:12" ht="47.25">
      <c r="A40" s="119" t="s">
        <v>739</v>
      </c>
      <c r="B40" s="119" t="s">
        <v>740</v>
      </c>
      <c r="C40" s="119" t="s">
        <v>741</v>
      </c>
      <c r="D40" s="119" t="s">
        <v>742</v>
      </c>
      <c r="E40" s="119" t="s">
        <v>743</v>
      </c>
      <c r="F40" s="119" t="s">
        <v>744</v>
      </c>
      <c r="G40" s="119" t="s">
        <v>745</v>
      </c>
      <c r="H40" s="120" t="s">
        <v>746</v>
      </c>
      <c r="I40" s="119" t="s">
        <v>741</v>
      </c>
      <c r="J40" s="119" t="s">
        <v>742</v>
      </c>
      <c r="K40" s="119" t="s">
        <v>747</v>
      </c>
      <c r="L40" s="119" t="s">
        <v>748</v>
      </c>
    </row>
    <row r="41" spans="1:12" ht="47.25">
      <c r="A41" s="124" t="s">
        <v>817</v>
      </c>
      <c r="B41" s="122" t="s">
        <v>818</v>
      </c>
      <c r="C41" s="123">
        <v>300000</v>
      </c>
      <c r="D41" s="123">
        <v>0</v>
      </c>
      <c r="E41" s="123">
        <v>8050000</v>
      </c>
      <c r="F41" s="123">
        <v>5400000</v>
      </c>
      <c r="G41" s="121" t="s">
        <v>819</v>
      </c>
      <c r="H41" s="121" t="s">
        <v>752</v>
      </c>
      <c r="I41" s="121">
        <v>120</v>
      </c>
      <c r="J41" s="121">
        <v>0</v>
      </c>
      <c r="K41" s="121">
        <v>120</v>
      </c>
      <c r="L41" s="121">
        <v>120</v>
      </c>
    </row>
    <row r="42" spans="1:12" ht="31.5">
      <c r="A42" s="124" t="s">
        <v>820</v>
      </c>
      <c r="B42" s="122" t="s">
        <v>821</v>
      </c>
      <c r="C42" s="123">
        <v>640700</v>
      </c>
      <c r="D42" s="123">
        <v>323149.84</v>
      </c>
      <c r="E42" s="123">
        <v>640700</v>
      </c>
      <c r="F42" s="123">
        <v>640700</v>
      </c>
      <c r="G42" s="121" t="s">
        <v>822</v>
      </c>
      <c r="H42" s="121" t="s">
        <v>752</v>
      </c>
      <c r="I42" s="121">
        <v>60</v>
      </c>
      <c r="J42" s="121">
        <v>60</v>
      </c>
      <c r="K42" s="121">
        <v>60</v>
      </c>
      <c r="L42" s="121">
        <v>60</v>
      </c>
    </row>
    <row r="43" spans="1:12" ht="31.5">
      <c r="A43" s="124" t="s">
        <v>823</v>
      </c>
      <c r="B43" s="132" t="s">
        <v>824</v>
      </c>
      <c r="C43" s="123">
        <v>956002</v>
      </c>
      <c r="D43" s="123">
        <v>490326</v>
      </c>
      <c r="E43" s="123">
        <v>748370</v>
      </c>
      <c r="F43" s="123">
        <v>748370</v>
      </c>
      <c r="G43" s="122" t="s">
        <v>825</v>
      </c>
      <c r="H43" s="121" t="s">
        <v>752</v>
      </c>
      <c r="I43" s="121">
        <v>60</v>
      </c>
      <c r="J43" s="121">
        <v>60</v>
      </c>
      <c r="K43" s="121">
        <v>60</v>
      </c>
      <c r="L43" s="121">
        <v>60</v>
      </c>
    </row>
    <row r="44" spans="1:12" ht="31.5">
      <c r="A44" s="124" t="s">
        <v>826</v>
      </c>
      <c r="B44" s="132" t="s">
        <v>827</v>
      </c>
      <c r="C44" s="123">
        <v>264000</v>
      </c>
      <c r="D44" s="123">
        <v>132000</v>
      </c>
      <c r="E44" s="123">
        <v>264000</v>
      </c>
      <c r="F44" s="123">
        <v>264000</v>
      </c>
      <c r="G44" s="122" t="s">
        <v>828</v>
      </c>
      <c r="H44" s="121" t="s">
        <v>752</v>
      </c>
      <c r="I44" s="121">
        <v>60</v>
      </c>
      <c r="J44" s="121">
        <v>60</v>
      </c>
      <c r="K44" s="121">
        <v>60</v>
      </c>
      <c r="L44" s="121">
        <v>60</v>
      </c>
    </row>
    <row r="45" spans="1:12" ht="31.5">
      <c r="A45" s="124" t="s">
        <v>829</v>
      </c>
      <c r="B45" s="132" t="s">
        <v>830</v>
      </c>
      <c r="C45" s="123">
        <v>450000</v>
      </c>
      <c r="D45" s="123">
        <v>332800</v>
      </c>
      <c r="E45" s="123">
        <v>450000</v>
      </c>
      <c r="F45" s="123">
        <v>450000</v>
      </c>
      <c r="G45" s="122" t="s">
        <v>831</v>
      </c>
      <c r="H45" s="121" t="s">
        <v>752</v>
      </c>
      <c r="I45" s="121">
        <v>80</v>
      </c>
      <c r="J45" s="121">
        <v>80</v>
      </c>
      <c r="K45" s="121">
        <v>80</v>
      </c>
      <c r="L45" s="121">
        <v>80</v>
      </c>
    </row>
    <row r="46" spans="1:12" ht="47.25">
      <c r="A46" s="124" t="s">
        <v>832</v>
      </c>
      <c r="B46" s="122" t="s">
        <v>833</v>
      </c>
      <c r="C46" s="123">
        <v>185000</v>
      </c>
      <c r="D46" s="123">
        <v>147061</v>
      </c>
      <c r="E46" s="123">
        <v>165000</v>
      </c>
      <c r="F46" s="123">
        <v>165000</v>
      </c>
      <c r="G46" s="121" t="s">
        <v>834</v>
      </c>
      <c r="H46" s="121" t="s">
        <v>752</v>
      </c>
      <c r="I46" s="121">
        <v>30</v>
      </c>
      <c r="J46" s="121">
        <v>15</v>
      </c>
      <c r="K46" s="121">
        <v>30</v>
      </c>
      <c r="L46" s="121">
        <v>30</v>
      </c>
    </row>
    <row r="47" spans="1:10" ht="15.75">
      <c r="A47" s="133"/>
      <c r="B47" s="76"/>
      <c r="C47" s="134"/>
      <c r="D47" s="134"/>
      <c r="E47" s="134"/>
      <c r="F47" s="77"/>
      <c r="G47" s="77"/>
      <c r="H47" s="77"/>
      <c r="I47" s="77"/>
      <c r="J47" s="77"/>
    </row>
    <row r="48" spans="1:10" ht="15.75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5.75">
      <c r="A49" s="173" t="s">
        <v>835</v>
      </c>
      <c r="B49" s="174"/>
      <c r="C49" s="77"/>
      <c r="D49" s="77"/>
      <c r="E49" s="77"/>
      <c r="F49" s="77"/>
      <c r="G49" s="77"/>
      <c r="H49" s="77"/>
      <c r="I49" s="77"/>
      <c r="J49" s="77"/>
    </row>
    <row r="50" spans="1:10" ht="15.75">
      <c r="A50" s="175" t="s">
        <v>836</v>
      </c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ht="15.75">
      <c r="A51" s="77"/>
      <c r="B51" s="136"/>
      <c r="C51" s="133"/>
      <c r="D51" s="134"/>
      <c r="E51" s="134"/>
      <c r="F51" s="137"/>
      <c r="G51" s="77"/>
      <c r="H51" s="77"/>
      <c r="I51" s="77"/>
      <c r="J51" s="77"/>
    </row>
    <row r="52" spans="1:10" ht="12.75">
      <c r="A52" s="177" t="s">
        <v>837</v>
      </c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ht="25.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ht="15.75">
      <c r="A54" s="77"/>
      <c r="B54" s="136"/>
      <c r="C54" s="133"/>
      <c r="D54" s="134"/>
      <c r="E54" s="134"/>
      <c r="F54" s="137"/>
      <c r="G54" s="77"/>
      <c r="H54" s="77"/>
      <c r="I54" s="77"/>
      <c r="J54" s="77"/>
    </row>
    <row r="55" spans="1:10" ht="15.75">
      <c r="A55" s="171" t="s">
        <v>838</v>
      </c>
      <c r="B55" s="172"/>
      <c r="C55" s="139"/>
      <c r="D55" s="138"/>
      <c r="E55" s="135"/>
      <c r="F55" s="140" t="s">
        <v>839</v>
      </c>
      <c r="G55" s="138"/>
      <c r="H55" s="138"/>
      <c r="I55" s="138"/>
      <c r="J55" s="138"/>
    </row>
    <row r="56" spans="1:10" ht="15.75">
      <c r="A56" s="171" t="s">
        <v>840</v>
      </c>
      <c r="B56" s="172"/>
      <c r="C56" s="139"/>
      <c r="D56" s="138"/>
      <c r="E56" s="135"/>
      <c r="F56" s="140" t="s">
        <v>841</v>
      </c>
      <c r="G56" s="138"/>
      <c r="H56" s="138"/>
      <c r="I56" s="138"/>
      <c r="J56" s="138"/>
    </row>
    <row r="57" spans="1:10" ht="15.75">
      <c r="A57" s="171" t="s">
        <v>842</v>
      </c>
      <c r="B57" s="172"/>
      <c r="C57" s="139"/>
      <c r="D57" s="138"/>
      <c r="E57" s="135"/>
      <c r="F57" s="140" t="s">
        <v>843</v>
      </c>
      <c r="G57" s="138"/>
      <c r="H57" s="138"/>
      <c r="I57" s="138"/>
      <c r="J57" s="138"/>
    </row>
  </sheetData>
  <sheetProtection/>
  <mergeCells count="20">
    <mergeCell ref="A56:B56"/>
    <mergeCell ref="A57:B57"/>
    <mergeCell ref="A38:J38"/>
    <mergeCell ref="A39:J39"/>
    <mergeCell ref="A49:B49"/>
    <mergeCell ref="A50:J50"/>
    <mergeCell ref="A52:J53"/>
    <mergeCell ref="A55:B55"/>
    <mergeCell ref="A16:J16"/>
    <mergeCell ref="A17:J17"/>
    <mergeCell ref="A22:J22"/>
    <mergeCell ref="A23:J23"/>
    <mergeCell ref="A31:J31"/>
    <mergeCell ref="A32:J32"/>
    <mergeCell ref="A1:J1"/>
    <mergeCell ref="A2:J2"/>
    <mergeCell ref="A3:J3"/>
    <mergeCell ref="A4:J4"/>
    <mergeCell ref="A9:J9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2021-10-27T06:40:42Z</cp:lastPrinted>
  <dcterms:created xsi:type="dcterms:W3CDTF">2021-10-27T06:42:42Z</dcterms:created>
  <dcterms:modified xsi:type="dcterms:W3CDTF">2021-10-27T06:43:07Z</dcterms:modified>
  <cp:category/>
  <cp:version/>
  <cp:contentType/>
  <cp:contentStatus/>
</cp:coreProperties>
</file>